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7"/>
  </bookViews>
  <sheets>
    <sheet name=" ಅನುಬಂಧ-1A" sheetId="1" state="hidden" r:id="rId1"/>
    <sheet name=" ಅನುಬಂಧ-1F" sheetId="4" state="hidden" r:id="rId2"/>
    <sheet name=" ಅನುಬಂಧ-1F (2)" sheetId="5" state="hidden" r:id="rId3"/>
    <sheet name="39 MONTHS NPS'OPS" sheetId="3" state="hidden" r:id="rId4"/>
    <sheet name="3NPS`OPS" sheetId="7" state="hidden" r:id="rId5"/>
    <sheet name="ANNNEXURE 1 Teaching" sheetId="16" r:id="rId6"/>
    <sheet name="ANNNEXURE 1A Non Teaching" sheetId="8" r:id="rId7"/>
    <sheet name="ANNNEXURE 2 Govt College" sheetId="10" r:id="rId8"/>
    <sheet name="ANNNEXURE 1  JD OFFICE" sheetId="11" state="hidden" r:id="rId9"/>
    <sheet name="ANNNEXURE 2 JD OFFICE" sheetId="12" state="hidden" r:id="rId10"/>
    <sheet name="Sheet1" sheetId="13" state="hidden" r:id="rId11"/>
    <sheet name="NPS INFO 11.05.2022" sheetId="14" state="hidden" r:id="rId12"/>
    <sheet name="NPS INFO 11.05.2022 (2)" sheetId="15" state="hidden" r:id="rId13"/>
  </sheets>
  <definedNames>
    <definedName name="_xlnm.Print_Area" localSheetId="0">' ಅನುಬಂಧ-1A'!$A$1:$J$70</definedName>
    <definedName name="_xlnm.Print_Area" localSheetId="1">' ಅನುಬಂಧ-1F'!$A$1:$W$63</definedName>
    <definedName name="_xlnm.Print_Area" localSheetId="2">' ಅನುಬಂಧ-1F (2)'!$A$1:$W$88</definedName>
    <definedName name="_xlnm.Print_Area" localSheetId="5">'ANNNEXURE 1 Teaching'!$A$1:$W$29</definedName>
    <definedName name="_xlnm.Print_Area" localSheetId="6">'ANNNEXURE 1A Non Teaching'!$A$1:$W$29</definedName>
    <definedName name="_xlnm.Print_Area" localSheetId="7">'ANNNEXURE 2 Govt College'!$A$1:$N$33</definedName>
    <definedName name="_xlnm.Print_Area" localSheetId="9">'ANNNEXURE 2 JD OFFICE'!$A$1:$H$30</definedName>
    <definedName name="_xlnm.Print_Area" localSheetId="11">'NPS INFO 11.05.2022'!$A$1:$O$30</definedName>
    <definedName name="_xlnm.Print_Area" localSheetId="12">'NPS INFO 11.05.2022 (2)'!$A$1:$P$30</definedName>
  </definedNames>
  <calcPr calcId="145621"/>
</workbook>
</file>

<file path=xl/calcChain.xml><?xml version="1.0" encoding="utf-8"?>
<calcChain xmlns="http://schemas.openxmlformats.org/spreadsheetml/2006/main">
  <c r="C55" i="3" l="1"/>
  <c r="F50" i="3"/>
  <c r="G50" i="3"/>
  <c r="H50" i="3"/>
  <c r="D5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11" i="3"/>
  <c r="I50" i="3" s="1"/>
  <c r="E12" i="3" l="1"/>
  <c r="J12" i="3" s="1"/>
  <c r="E13" i="3"/>
  <c r="J13" i="3" s="1"/>
  <c r="E14" i="3"/>
  <c r="J14" i="3" s="1"/>
  <c r="E15" i="3"/>
  <c r="J15" i="3" s="1"/>
  <c r="E16" i="3"/>
  <c r="J16" i="3" s="1"/>
  <c r="E17" i="3"/>
  <c r="J17" i="3" s="1"/>
  <c r="E18" i="3"/>
  <c r="J18" i="3" s="1"/>
  <c r="E19" i="3"/>
  <c r="J19" i="3" s="1"/>
  <c r="E20" i="3"/>
  <c r="J20" i="3" s="1"/>
  <c r="E21" i="3"/>
  <c r="J21" i="3" s="1"/>
  <c r="E22" i="3"/>
  <c r="J22" i="3" s="1"/>
  <c r="E23" i="3"/>
  <c r="J23" i="3" s="1"/>
  <c r="E24" i="3"/>
  <c r="J24" i="3" s="1"/>
  <c r="E25" i="3"/>
  <c r="J25" i="3" s="1"/>
  <c r="E26" i="3"/>
  <c r="J26" i="3" s="1"/>
  <c r="E27" i="3"/>
  <c r="J27" i="3" s="1"/>
  <c r="E28" i="3"/>
  <c r="J28" i="3" s="1"/>
  <c r="E29" i="3"/>
  <c r="J29" i="3" s="1"/>
  <c r="E30" i="3"/>
  <c r="J30" i="3" s="1"/>
  <c r="E31" i="3"/>
  <c r="J31" i="3" s="1"/>
  <c r="E32" i="3"/>
  <c r="J32" i="3" s="1"/>
  <c r="E33" i="3"/>
  <c r="J33" i="3" s="1"/>
  <c r="E34" i="3"/>
  <c r="J34" i="3" s="1"/>
  <c r="E35" i="3"/>
  <c r="J35" i="3" s="1"/>
  <c r="E36" i="3"/>
  <c r="J36" i="3" s="1"/>
  <c r="E37" i="3"/>
  <c r="J37" i="3" s="1"/>
  <c r="E38" i="3"/>
  <c r="J38" i="3" s="1"/>
  <c r="E39" i="3"/>
  <c r="J39" i="3" s="1"/>
  <c r="E40" i="3"/>
  <c r="J40" i="3" s="1"/>
  <c r="E41" i="3"/>
  <c r="J41" i="3" s="1"/>
  <c r="E42" i="3"/>
  <c r="J42" i="3" s="1"/>
  <c r="E43" i="3"/>
  <c r="J43" i="3" s="1"/>
  <c r="E44" i="3"/>
  <c r="J44" i="3" s="1"/>
  <c r="E45" i="3"/>
  <c r="J45" i="3" s="1"/>
  <c r="E46" i="3"/>
  <c r="J46" i="3" s="1"/>
  <c r="E47" i="3"/>
  <c r="J47" i="3" s="1"/>
  <c r="E48" i="3"/>
  <c r="J48" i="3" s="1"/>
  <c r="E49" i="3"/>
  <c r="J49" i="3" s="1"/>
  <c r="E11" i="3"/>
  <c r="C67" i="1"/>
  <c r="E59" i="1"/>
  <c r="G59" i="1"/>
  <c r="H5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11" i="1"/>
  <c r="F12" i="1"/>
  <c r="J12" i="1" s="1"/>
  <c r="F13" i="1"/>
  <c r="J13" i="1" s="1"/>
  <c r="F14" i="1"/>
  <c r="J14" i="1" s="1"/>
  <c r="F58" i="1"/>
  <c r="F11" i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1" i="1"/>
  <c r="F51" i="1" s="1"/>
  <c r="J51" i="1" s="1"/>
  <c r="D40" i="1"/>
  <c r="F40" i="1" s="1"/>
  <c r="J40" i="1" s="1"/>
  <c r="D41" i="1"/>
  <c r="F41" i="1" s="1"/>
  <c r="D42" i="1"/>
  <c r="F42" i="1" s="1"/>
  <c r="D43" i="1"/>
  <c r="F43" i="1" s="1"/>
  <c r="J43" i="1" s="1"/>
  <c r="D44" i="1"/>
  <c r="F44" i="1" s="1"/>
  <c r="J44" i="1" s="1"/>
  <c r="D45" i="1"/>
  <c r="F45" i="1" s="1"/>
  <c r="D46" i="1"/>
  <c r="F46" i="1" s="1"/>
  <c r="D47" i="1"/>
  <c r="F47" i="1" s="1"/>
  <c r="J47" i="1" s="1"/>
  <c r="D48" i="1"/>
  <c r="F48" i="1" s="1"/>
  <c r="J48" i="1" s="1"/>
  <c r="D49" i="1"/>
  <c r="F49" i="1" s="1"/>
  <c r="D50" i="1"/>
  <c r="F50" i="1" s="1"/>
  <c r="D39" i="1"/>
  <c r="F39" i="1" s="1"/>
  <c r="J39" i="1" s="1"/>
  <c r="D28" i="1"/>
  <c r="F28" i="1" s="1"/>
  <c r="J28" i="1" s="1"/>
  <c r="D29" i="1"/>
  <c r="F29" i="1" s="1"/>
  <c r="D30" i="1"/>
  <c r="F30" i="1" s="1"/>
  <c r="D31" i="1"/>
  <c r="F31" i="1" s="1"/>
  <c r="J31" i="1" s="1"/>
  <c r="D32" i="1"/>
  <c r="F32" i="1" s="1"/>
  <c r="J32" i="1" s="1"/>
  <c r="D33" i="1"/>
  <c r="F33" i="1" s="1"/>
  <c r="D34" i="1"/>
  <c r="F34" i="1" s="1"/>
  <c r="D35" i="1"/>
  <c r="F35" i="1" s="1"/>
  <c r="J35" i="1" s="1"/>
  <c r="D36" i="1"/>
  <c r="F36" i="1" s="1"/>
  <c r="J36" i="1" s="1"/>
  <c r="D37" i="1"/>
  <c r="F37" i="1" s="1"/>
  <c r="D38" i="1"/>
  <c r="F38" i="1" s="1"/>
  <c r="D27" i="1"/>
  <c r="F27" i="1" s="1"/>
  <c r="J27" i="1" s="1"/>
  <c r="D16" i="1"/>
  <c r="F16" i="1" s="1"/>
  <c r="J16" i="1" s="1"/>
  <c r="D17" i="1"/>
  <c r="F17" i="1" s="1"/>
  <c r="D18" i="1"/>
  <c r="F18" i="1" s="1"/>
  <c r="D19" i="1"/>
  <c r="F19" i="1" s="1"/>
  <c r="J19" i="1" s="1"/>
  <c r="D20" i="1"/>
  <c r="F20" i="1" s="1"/>
  <c r="J20" i="1" s="1"/>
  <c r="D21" i="1"/>
  <c r="F21" i="1" s="1"/>
  <c r="D22" i="1"/>
  <c r="F22" i="1" s="1"/>
  <c r="D23" i="1"/>
  <c r="F23" i="1" s="1"/>
  <c r="J23" i="1" s="1"/>
  <c r="D24" i="1"/>
  <c r="F24" i="1" s="1"/>
  <c r="J24" i="1" s="1"/>
  <c r="D25" i="1"/>
  <c r="F25" i="1" s="1"/>
  <c r="D26" i="1"/>
  <c r="F26" i="1" s="1"/>
  <c r="D15" i="1"/>
  <c r="F15" i="1" s="1"/>
  <c r="J15" i="1" s="1"/>
  <c r="E50" i="3" l="1"/>
  <c r="J11" i="3"/>
  <c r="J50" i="3" s="1"/>
  <c r="J58" i="1"/>
  <c r="J54" i="1"/>
  <c r="J55" i="1"/>
  <c r="J11" i="1"/>
  <c r="J50" i="1"/>
  <c r="J46" i="1"/>
  <c r="J42" i="1"/>
  <c r="J38" i="1"/>
  <c r="J34" i="1"/>
  <c r="J30" i="1"/>
  <c r="J26" i="1"/>
  <c r="J22" i="1"/>
  <c r="J18" i="1"/>
  <c r="J57" i="1"/>
  <c r="J53" i="1"/>
  <c r="J49" i="1"/>
  <c r="J45" i="1"/>
  <c r="J41" i="1"/>
  <c r="J37" i="1"/>
  <c r="J33" i="1"/>
  <c r="J29" i="1"/>
  <c r="J25" i="1"/>
  <c r="J21" i="1"/>
  <c r="J17" i="1"/>
  <c r="I59" i="1"/>
  <c r="J56" i="1"/>
  <c r="J52" i="1"/>
  <c r="F59" i="1"/>
  <c r="D59" i="1"/>
  <c r="G4" i="13"/>
  <c r="G5" i="13"/>
  <c r="G6" i="13"/>
  <c r="G7" i="13"/>
  <c r="G8" i="13"/>
  <c r="G9" i="13"/>
  <c r="G3" i="13"/>
  <c r="F12" i="13"/>
  <c r="E12" i="13"/>
  <c r="D12" i="13"/>
  <c r="C12" i="13"/>
  <c r="B12" i="13"/>
  <c r="B14" i="13" s="1"/>
  <c r="B10" i="13"/>
  <c r="C10" i="13"/>
  <c r="D10" i="13"/>
  <c r="D14" i="13" s="1"/>
  <c r="E10" i="13"/>
  <c r="F10" i="13"/>
  <c r="F14" i="13" s="1"/>
  <c r="J59" i="1" l="1"/>
  <c r="E14" i="13"/>
  <c r="G12" i="13"/>
  <c r="C14" i="13"/>
  <c r="G10" i="13"/>
  <c r="G14" i="13" l="1"/>
</calcChain>
</file>

<file path=xl/sharedStrings.xml><?xml version="1.0" encoding="utf-8"?>
<sst xmlns="http://schemas.openxmlformats.org/spreadsheetml/2006/main" count="680" uniqueCount="207">
  <si>
    <t>SL NO</t>
  </si>
  <si>
    <t>NAME OF THE COLLEGE AND ADRESS</t>
  </si>
  <si>
    <t>COLLGE CODE/GIA CODE</t>
  </si>
  <si>
    <t>NAME OF EMPLOYEE</t>
  </si>
  <si>
    <t>KGID /EMPLOYEE I D</t>
  </si>
  <si>
    <t>PRAN NUMBER</t>
  </si>
  <si>
    <t>PAN NUMBER</t>
  </si>
  <si>
    <t>EMPLOYEE DESGINATION</t>
  </si>
  <si>
    <t>DATE OF BIRTH</t>
  </si>
  <si>
    <t>DATE OF APPOINTNMENT</t>
  </si>
  <si>
    <t xml:space="preserve">INCREMENT MONTH </t>
  </si>
  <si>
    <t>WORKING / RETAIRED</t>
  </si>
  <si>
    <t xml:space="preserve">MONTH </t>
  </si>
  <si>
    <t>YEAR</t>
  </si>
  <si>
    <t>BASIC</t>
  </si>
  <si>
    <t>AGP</t>
  </si>
  <si>
    <t xml:space="preserve">DA </t>
  </si>
  <si>
    <t xml:space="preserve">HRA </t>
  </si>
  <si>
    <t xml:space="preserve">CCA/SFN/PH/ OTHERS
</t>
  </si>
  <si>
    <t>GROSS</t>
  </si>
  <si>
    <t>DUE</t>
  </si>
  <si>
    <t>DRAWN</t>
  </si>
  <si>
    <t>NPS</t>
  </si>
  <si>
    <t>NET</t>
  </si>
  <si>
    <t>DIFFRENCE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</si>
  <si>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</si>
  <si>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</si>
  <si>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</si>
  <si>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</si>
  <si>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</si>
  <si>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</si>
  <si>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</si>
  <si>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</si>
  <si>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</si>
  <si>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</si>
  <si>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</si>
  <si>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</si>
  <si>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01-12-2009 
TO 23-12-2009</t>
  </si>
  <si>
    <t>GRAND TOTAL</t>
  </si>
  <si>
    <t>ಅನುಬಂಧ-1A</t>
  </si>
  <si>
    <t>ಈ ಮೇಲ್ಕಂಡ ಕೋಷ್ಠಕದಲ್ಲಿರುವ ಎಲ್ಲಾ ಮಾಹಿತಿಯನ್ನು ಕಾಲೇಜಿನಲ್ಲಿರುವ ವೇತನ ಬಟವಾಡೆ ರಿಜಿಸ್ಟರ್ ಮತ್ತು HRMS  ವರದಿಗಳು ಹಾಗೂ ಮಹಾಲೇಖಪಾಲರ ವೇತನ ಪತ್ರ(AG PAY SLIP)ನಲ್ಲಿರುವಂತೆ ನಮೂದಿಸಲಾಗಿದ್ದು ಸದರಿ ಮಾಹಿತಿಯು ಪರೀಶಿಲಿಸಲಾಗಿದ್ದು, ಸರಿಯಾಗಿದೆ ಎಂದು ದೃಡೀಕರಿಸಲಾಗಿದೆ.</t>
  </si>
  <si>
    <t>ಕಛೇರಿ  ಮುಖ್ಯಸ್ತರ ಸಹಿ</t>
  </si>
  <si>
    <t>ಸಂಬಂಧಪಟ್ಟ ನೌಕರರ ಸಹಿ</t>
  </si>
  <si>
    <t>ಸ್ಥಳ :</t>
  </si>
  <si>
    <t xml:space="preserve"> ದಿನಾಂಕ:</t>
  </si>
  <si>
    <t>ಪ್ರಾಂಶುಪಾಲರ ಸಹಿ‌ ‍ಮತ್ತು ಮೊಹರು</t>
  </si>
  <si>
    <t>ದಿನಾಂಕ:-01-01-2006 ರಿಂದ 23-12-2009ರ ಅವಧಿಗೆ 2006ರ  6ನೇ ಪರಿಷ್ಕೃತ ಯುಜಿಸಿ ವೇತನ ಶ್ರೇಣಿಯನ್ನು ಸರ್ಕಾರದ ಆದೇಶದನ್ವಯ ಕಾಲ ಕಾಲಕ್ಕೆ ತುಟ್ಟಿ ಭತ್ಯೆಗಳನ್ನು ಒಳಗೊಂಡಂತೆ
 ಈ ಕೆಳಕಂಡ ನಮೂನೆಯಲ್ಲಿ ಹಿಂಬಾಕಿ ವಿವರಗಳನ್ನ ನಮೂದು ಮಾಡುವುದು</t>
  </si>
  <si>
    <t>24.12.2009 ರಿಂದ 31.12.2009</t>
  </si>
  <si>
    <t>ಅನುಬಂಧ-2A</t>
  </si>
  <si>
    <t>COLLEGE NAME</t>
  </si>
  <si>
    <t>EMPLOYEE NAME</t>
  </si>
  <si>
    <t>DESIGNATION</t>
  </si>
  <si>
    <t>KGID NUMBER</t>
  </si>
  <si>
    <t>Sl 
No</t>
  </si>
  <si>
    <t>Month</t>
  </si>
  <si>
    <t>( 2016 7TH PAY) DUE</t>
  </si>
  <si>
    <t>(2006 6TH PAY) DRAWN</t>
  </si>
  <si>
    <t xml:space="preserve">BASIC PAY </t>
  </si>
  <si>
    <t>BASIC PAY</t>
  </si>
  <si>
    <t xml:space="preserve">TOTAL </t>
  </si>
  <si>
    <t>NPS PRAN NUMBER</t>
  </si>
  <si>
    <t xml:space="preserve">Total 
</t>
  </si>
  <si>
    <t xml:space="preserve">7TH PAY DUE </t>
  </si>
  <si>
    <t xml:space="preserve">6TH PAY DRAWN </t>
  </si>
  <si>
    <t>DA</t>
  </si>
  <si>
    <t>HRA</t>
  </si>
  <si>
    <t>CCA</t>
  </si>
  <si>
    <t>OTHER</t>
  </si>
  <si>
    <t>TOTAL
(3+4+5+6+7)</t>
  </si>
  <si>
    <t>BASIC + AGP</t>
  </si>
  <si>
    <t>EMPLOYEE SIGNATURE</t>
  </si>
  <si>
    <t>PRINCIPAL SIGNATURE</t>
  </si>
  <si>
    <t xml:space="preserve">                      Revised Template for Calculation of 7th Pay Arrears             Annexure - 3A  (NPS)</t>
  </si>
  <si>
    <t xml:space="preserve"> JOINIG DATE</t>
  </si>
  <si>
    <t>DATE OF RETIREMENT</t>
  </si>
  <si>
    <t>DIFFERENCE</t>
  </si>
  <si>
    <t>TOTAL
(10+11+12+13+14)</t>
  </si>
  <si>
    <t>DIFFERENCE ARREARS AMOUNT
(8-15)</t>
  </si>
  <si>
    <t>DIFFERENCE 
NPS
(9-16)</t>
  </si>
  <si>
    <t>Net Pay  Diffrence 
(17-18)</t>
  </si>
  <si>
    <t>EMPLOYEE K2 RECIPIENT ID</t>
  </si>
  <si>
    <t xml:space="preserve">ಕಾಲೇಜು ಶಿಕ್ಷಣ ಇಲಾಖೆ ವ್ಯಾಪ್ತಿಯ ಸರ್ಕಾರಿ ಪ್ರಥಮದರ್ಜೆ ಕಾಲೇಜುಗಳ ಬೋಧಕರು ‍ಮತ್ತು ಬೋಧಕೇತರರುಗಳಿಗೆ ಪಾವತಿಸಬೇಕಾದ ವಿವಿಧ ಬಾಕಿಯ ವಿವರಗಳು </t>
  </si>
  <si>
    <t>S.N</t>
  </si>
  <si>
    <t>GROSS ARREARS AMOUNT</t>
  </si>
  <si>
    <t>NET ARREARS AMOUNT</t>
  </si>
  <si>
    <t>REMARKS</t>
  </si>
  <si>
    <t>COLLGE SERIAL NUMBER</t>
  </si>
  <si>
    <t>KGID 
NUMBER</t>
  </si>
  <si>
    <t>TYPE OF 
ARREARS</t>
  </si>
  <si>
    <t>ವ್ಯವಸ್ಥಾಪಕರು/ಅಧೀಕ್ಷಕರು/ಕಛೇರಿ ಸಿಬ್ಬಂದಿಯವರ ಸಹಿ</t>
  </si>
  <si>
    <t>ಅನುಬಂಧ-1</t>
  </si>
  <si>
    <t>TYPE OF ARREARS</t>
  </si>
  <si>
    <t>PERIOD</t>
  </si>
  <si>
    <t>TO DATE</t>
  </si>
  <si>
    <t>FROM DATE</t>
  </si>
  <si>
    <t>NPS/OPS</t>
  </si>
  <si>
    <t>ಅನುಬಂಧ-2</t>
  </si>
  <si>
    <t xml:space="preserve">ಪ್ರಾಂಶುಪಾಲರ ಸಹಿ‌ </t>
  </si>
  <si>
    <t>COLLEGE  RECIPIENT ID</t>
  </si>
  <si>
    <t>COLLGE GIA CODE</t>
  </si>
  <si>
    <r>
      <t xml:space="preserve">ಜಂಟಿ ನಿರ್ದೇಶಕರ ಸಹಿ ಮತ್ತು </t>
    </r>
    <r>
      <rPr>
        <sz val="11"/>
        <color theme="1"/>
        <rFont val="Calibri"/>
        <family val="2"/>
        <scheme val="minor"/>
      </rPr>
      <t>ಮೊ</t>
    </r>
    <r>
      <rPr>
        <b/>
        <sz val="11"/>
        <color theme="1"/>
        <rFont val="Calibri"/>
        <family val="2"/>
        <scheme val="minor"/>
      </rPr>
      <t>ಹರು</t>
    </r>
  </si>
  <si>
    <r>
      <t>ಈ ಮೇಲ್ಕಂಡ ಕೋಷ್ಠಕದಲ್ಲಿರುವ ಎಲ್ಲಾ ಮಾಹಿತಿಯನ್ನು ಬಟವಾಡೆ ರಿಜಿಸ್ಟರ್ ಮತ್ತು HRMS  ವರದಿಗಳು ಹಾಗೂ ಪ್ರಾದೇಶಿಕ ಕಛೇರಿಯಿಂದ ಜಂಟಿ ನಿರ್ದೇಶಕರುಗಳಿಂದ ಅನು</t>
    </r>
    <r>
      <rPr>
        <sz val="12"/>
        <color theme="1"/>
        <rFont val="Calibri"/>
        <family val="2"/>
        <scheme val="minor"/>
      </rPr>
      <t>ಮೋ</t>
    </r>
    <r>
      <rPr>
        <b/>
        <sz val="12"/>
        <color theme="1"/>
        <rFont val="Calibri"/>
        <family val="2"/>
        <scheme val="minor"/>
      </rPr>
      <t>ಧಿತ ಬಿಲ್ಲಿನಲ್ಲಿರುವಂತೆ ನಮೂದಿಸಲಾಗಿದ್ದು  ಸದರಿ ಮಾಹಿತಿಯು ಪರೀಶಿಲಿಸಲಾಗಿದ್ದು, ಸರಿಯಾಗಿದೆ ಎಂದು ದೃಡೀಕರಿಸಲಾಗಿದೆ.</t>
    </r>
  </si>
  <si>
    <r>
      <t>ಈ ಮೇಲ್ಕಂಡ ಕೋಷ್ಠಕದಲ್ಲಿರುವ ಎಲ್ಲಾ ಮಾಹಿತಿಯನ್ನುವೇತನ ಬಟವಾಡೆ ರಿಜಿಸ್ಟರ್ ಮತ್ತು HRMS  ವರದಿಗಳು ಹಾಗೂ ಪ್ರಾದೇಶಿಕ ಕಛೇರಿಯಿಂದ ಜಂಟಿ ನಿರ್ದೇಶಕರುಗಳಿಂದ ಅನು</t>
    </r>
    <r>
      <rPr>
        <sz val="12"/>
        <color theme="1"/>
        <rFont val="Calibri"/>
        <family val="2"/>
        <scheme val="minor"/>
      </rPr>
      <t>ಮೋ</t>
    </r>
    <r>
      <rPr>
        <b/>
        <sz val="12"/>
        <color theme="1"/>
        <rFont val="Calibri"/>
        <family val="2"/>
        <scheme val="minor"/>
      </rPr>
      <t>ಧಿತ ಬಿಲ್ಲಿನಲ್ಲಿರುವಂತೆ ನಮೂದಿಸಲಾಗಿದ್ದು  ಸದರಿ ಮಾಹಿತಿಯು ಪರೀಶಿಲಿಸಲಾಗಿದ್ದು, ಸರಿಯಾಗಿದೆ ಎಂದು ದೃಡೀಕರಿಸಲಾಗಿದೆ.</t>
    </r>
  </si>
  <si>
    <t xml:space="preserve">ಕಾಲೇಜು ಶಿಕ್ಷಣ ಇಲಾಖೆ ವ್ಯಾಪ್ತಿಯ ಖಾಸಗಿ ಅನುದಾನಿತ ಪದವಿ/ಬಿ.ಎಡ್/ಚಿತ್ರಕಲಾ ಕಾಲೇಜುಗಳ ಬೋಧಕರು ‍ಮತ್ತು ಬೋಧಕೇತರರುಗಳಿಗೆ ಪಾವತಿಸಬೇಕಾದ ವಿವಿಧ ಬಾಕಿಯ ವಿವರಗಳು </t>
  </si>
  <si>
    <t xml:space="preserve"> EMPLOYEE
ID</t>
  </si>
  <si>
    <t>JD  RECIPIENT ID</t>
  </si>
  <si>
    <t>ಒಟ್ಟು</t>
  </si>
  <si>
    <t>ಕೇಂದ್ರ ಕಛೇರಿ</t>
  </si>
  <si>
    <t>ಬೆಂಗಳೂರು</t>
  </si>
  <si>
    <t>ಮೈಸೂರು</t>
  </si>
  <si>
    <t>ಶಿವಮೊಗ್ಗ</t>
  </si>
  <si>
    <t>ಮಂಗಳೂರು</t>
  </si>
  <si>
    <t>ಧಾರವಾಡ</t>
  </si>
  <si>
    <t>ಕಲಬುರಗಿ</t>
  </si>
  <si>
    <t>ಲೆಕ್ಕ ಶೀರ್ಷಿಕೆ : 2202-03-001-0-01 ರಡಿಯಲ್ಲಿನ ಉಪಲೆಕ್ಕಶಿರ್ಷಿಕೆಯಲ್ಲಿ ಬಿಡುಗಡೆ ಮಾಡಿರುವ ಅನುದಾನದ ವಿವರ</t>
  </si>
  <si>
    <r>
      <t>ಕೇಂದ್ರ/ಪ್ರಾದೇಶಿಕ  ಕಛೇರಿ</t>
    </r>
    <r>
      <rPr>
        <b/>
        <sz val="9"/>
        <color theme="1"/>
        <rFont val="Calibri"/>
        <family val="2"/>
        <scheme val="minor"/>
      </rPr>
      <t> </t>
    </r>
    <r>
      <rPr>
        <b/>
        <sz val="9"/>
        <color theme="1"/>
        <rFont val="Nirmala UI"/>
        <family val="2"/>
      </rPr>
      <t>ವಿವರ</t>
    </r>
  </si>
  <si>
    <r>
      <rPr>
        <b/>
        <sz val="11"/>
        <color theme="0"/>
        <rFont val="Calibri"/>
        <family val="2"/>
        <scheme val="minor"/>
      </rPr>
      <t>ʼ</t>
    </r>
    <r>
      <rPr>
        <b/>
        <sz val="11"/>
        <color theme="1"/>
        <rFont val="Calibri"/>
        <family val="2"/>
        <scheme val="minor"/>
      </rPr>
      <t>052</t>
    </r>
  </si>
  <si>
    <r>
      <rPr>
        <b/>
        <sz val="11"/>
        <color theme="0"/>
        <rFont val="Calibri"/>
        <family val="2"/>
        <scheme val="minor"/>
      </rPr>
      <t>ʼ</t>
    </r>
    <r>
      <rPr>
        <b/>
        <sz val="11"/>
        <color theme="1"/>
        <rFont val="Calibri"/>
        <family val="2"/>
        <scheme val="minor"/>
      </rPr>
      <t>071</t>
    </r>
  </si>
  <si>
    <r>
      <t>ಒಟ್ಟು</t>
    </r>
    <r>
      <rPr>
        <sz val="11"/>
        <color theme="1"/>
        <rFont val="Calibri"/>
        <family val="2"/>
        <scheme val="minor"/>
      </rPr>
      <t> </t>
    </r>
    <r>
      <rPr>
        <sz val="11"/>
        <color theme="1"/>
        <rFont val="Nirmala UI"/>
        <family val="2"/>
      </rPr>
      <t>ಮೊತ್ತ</t>
    </r>
    <r>
      <rPr>
        <sz val="11"/>
        <color theme="1"/>
        <rFont val="Calibri"/>
        <family val="2"/>
        <scheme val="minor"/>
      </rPr>
      <t> </t>
    </r>
    <r>
      <rPr>
        <sz val="11"/>
        <color theme="1"/>
        <rFont val="Nirmala UI"/>
        <family val="2"/>
      </rPr>
      <t>ರೂ</t>
    </r>
  </si>
  <si>
    <t>RETIRED / DEATH EMPLOYEE NAME</t>
  </si>
  <si>
    <t xml:space="preserve">BASIC </t>
  </si>
  <si>
    <t>CCA &amp; OTHER</t>
  </si>
  <si>
    <t>COLLEGE NAME AND ADRESS</t>
  </si>
  <si>
    <t>HRMS DDO CODE</t>
  </si>
  <si>
    <t>KHJANE-2 DDO CODE</t>
  </si>
  <si>
    <t xml:space="preserve">COLLEGE NPS REGISTRATION  NUMBER AS PER HRMS </t>
  </si>
  <si>
    <t xml:space="preserve">DATE OF APPOINTMENT </t>
  </si>
  <si>
    <t>DATE OF RETIRED / DEATH</t>
  </si>
  <si>
    <t>ನಿವೃತ್ತಿ / ಮರಣ ಹೊಂದಿರುವ NPS ನೌಕರರುಗಳಿಗೆ ಪಾವತಿಸಬೇಕಾಗಿರುವ  ವಿವಿಧ ಬಾಕಿಗಳ ವಿವರ</t>
  </si>
  <si>
    <t>DIFFRENCE ARREARS AMOUNT TOTAL</t>
  </si>
  <si>
    <t>ನಿವೃತ್ತಿ / ಮರಣ ಹೊಂದಿರುವ NPS ನೌಕರರುಗಳಿಗೆ ಈಗಾಗಲೇ MANUAL ಆಗಿ ಪಾವತಿಸಿರುವ 2016ರ 7ನೇ ಪರಿಷಕೃತ ಯುಜಿಸಿ ಹಿಂಬಾಕಿ (ದಿನಾಂಕ: 01.01.2016 ರಿಂದ 31.03.2019)ರ ಅವಧಿಗೆ ಪಾವತಿಸಿರುವ ಮೊತ್ತಕ್ಕೆ ಸಂಬಂಧಿಸಿದಂತೆ ನೌಕರನ ಪ್ರಾನ್‌ ಖಾತೆಗೆ ಎನ್.ಪಿ.ಎಸ್‌ ಮೊತ್ತ ಜಮೆ ಆಗದೇ ಬಾಕಿ ಇರುವ ಪ್ರಕರಣಗಳ ವಿವರ</t>
  </si>
  <si>
    <t>TOTAL ARREARS AMOUNT</t>
  </si>
  <si>
    <t>RETIRED / DEATH
 EMPLOYEE NAME</t>
  </si>
  <si>
    <t>NPS PRAN 
NUMBER</t>
  </si>
  <si>
    <t xml:space="preserve">NPS 10% EMPLOYEE CONTRIBUTION
</t>
  </si>
  <si>
    <t>10=(6-9)</t>
  </si>
  <si>
    <t>DATE</t>
  </si>
  <si>
    <t>GROSS ARREARAS AMOUNT PAID</t>
  </si>
  <si>
    <t xml:space="preserve">ACQUITTANCE PAGE NUMBER AND VOLUME </t>
  </si>
  <si>
    <t>JUNE 2009 TO 23.12.2009</t>
  </si>
  <si>
    <t>JAN 2006 TO JULY 2006</t>
  </si>
  <si>
    <t>AUG 2006 TO MAR 2007</t>
  </si>
  <si>
    <t>APR 2007 TO AUG 2008</t>
  </si>
  <si>
    <t>SEP 2008 TO MAY 2008</t>
  </si>
  <si>
    <t>VOL-1 PAGE NO 52</t>
  </si>
  <si>
    <t>VOL-1 PAGE NO 14</t>
  </si>
  <si>
    <t>VOL-1 PAGE NO 62</t>
  </si>
  <si>
    <t>VOL-1 PAGE NO 89</t>
  </si>
  <si>
    <t>NOT DRAWN</t>
  </si>
  <si>
    <t>TOTAL</t>
  </si>
  <si>
    <t>2006 UGC ARREARS FINAL ANNEXURE-1</t>
  </si>
  <si>
    <t>NAME OF THE COLLEGE AND ADRESS: GOVT FIRST GRADE COLLEGE TUMKUR</t>
  </si>
  <si>
    <t>TARANAM NIKATH S</t>
  </si>
  <si>
    <t>ASSOSIATE PROF</t>
  </si>
  <si>
    <t xml:space="preserve"> </t>
  </si>
  <si>
    <t>ದಿನಾಂಕ:</t>
  </si>
  <si>
    <t>O7.10.1964</t>
  </si>
  <si>
    <t>WORKING/RETIRED</t>
  </si>
  <si>
    <t>WORKING</t>
  </si>
  <si>
    <t>DATE OF APPOINTMENT</t>
  </si>
  <si>
    <t>DATE FROM UGC SCALE FIX</t>
  </si>
  <si>
    <t>24.05.2000</t>
  </si>
  <si>
    <t>24.05.2006</t>
  </si>
  <si>
    <t>31.10.2024</t>
  </si>
  <si>
    <t>2016 UGC ARREARS FINAL ANNEXURE-2</t>
  </si>
  <si>
    <r>
      <rPr>
        <b/>
        <sz val="14"/>
        <rFont val="Calibri"/>
        <family val="2"/>
      </rPr>
      <t>Total</t>
    </r>
    <r>
      <rPr>
        <b/>
        <sz val="11"/>
        <rFont val="Calibri"/>
        <family val="2"/>
      </rPr>
      <t xml:space="preserve">
 (6+7+8) </t>
    </r>
  </si>
  <si>
    <r>
      <rPr>
        <b/>
        <sz val="16"/>
        <rFont val="Calibri"/>
        <family val="2"/>
      </rPr>
      <t xml:space="preserve">Diffrence Arrears </t>
    </r>
    <r>
      <rPr>
        <b/>
        <sz val="11"/>
        <rFont val="Calibri"/>
        <family val="2"/>
      </rPr>
      <t xml:space="preserve">
(5-9)</t>
    </r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</si>
  <si>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</si>
  <si>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</si>
  <si>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</si>
  <si>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</si>
  <si>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</si>
  <si>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</si>
  <si>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</si>
  <si>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</si>
  <si>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</si>
  <si>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</si>
  <si>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</si>
  <si>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BASIC
002</t>
  </si>
  <si>
    <t>DA 
011</t>
  </si>
  <si>
    <t>AGP
002</t>
  </si>
  <si>
    <t>HRA 
014</t>
  </si>
  <si>
    <t>CCA/SFN/PH/ OTHERS
014</t>
  </si>
  <si>
    <t xml:space="preserve">NPS
 </t>
  </si>
  <si>
    <t>BASIC
003</t>
  </si>
  <si>
    <t>MED
20</t>
  </si>
  <si>
    <t xml:space="preserve">NPS
</t>
  </si>
  <si>
    <r>
      <t xml:space="preserve">ಕಾಲೇಜು ಶಿಕ್ಷಣ ಇಲಾಖೆ ವ್ಯಾಪ್ತಿಯ ಸರ್ಕಾರಿ ಪ್ರಥಮದರ್ಜೆ ಕಾಲೇಜುಗಳ </t>
    </r>
    <r>
      <rPr>
        <b/>
        <sz val="14"/>
        <color theme="1"/>
        <rFont val="Calibri"/>
        <family val="2"/>
        <scheme val="minor"/>
      </rPr>
      <t>ಬೋಧಕೇತರರುಗಳಿಗೆ</t>
    </r>
    <r>
      <rPr>
        <sz val="14"/>
        <color theme="1"/>
        <rFont val="Calibri"/>
        <family val="2"/>
        <scheme val="minor"/>
      </rPr>
      <t xml:space="preserve"> ಪಾವತಿಸಬೇಕಾದ ವಿವಿಧ ಬಾಕಿಯ ವಿವರಗಳು </t>
    </r>
  </si>
  <si>
    <r>
      <t xml:space="preserve">ಕಾಲೇಜು ಶಿಕ್ಷಣ ಇಲಾಖೆ ವ್ಯಾಪ್ತಿಯ ಸರ್ಕಾರಿ ಪ್ರಥಮದರ್ಜೆ ಕಾಲೇಜುಗಳ </t>
    </r>
    <r>
      <rPr>
        <b/>
        <sz val="14"/>
        <color theme="1"/>
        <rFont val="Calibri"/>
        <family val="2"/>
        <scheme val="minor"/>
      </rPr>
      <t>ಬೋಧಕರುಗಳಿಗೆ</t>
    </r>
    <r>
      <rPr>
        <sz val="14"/>
        <color theme="1"/>
        <rFont val="Calibri"/>
        <family val="2"/>
        <scheme val="minor"/>
      </rPr>
      <t xml:space="preserve"> ಪಾವತಿಸಬೇಕಾದ ವಿವಿಧ ಬಾಕಿಯ ವಿವರಗಳು </t>
    </r>
  </si>
  <si>
    <t>COLLEGE K1 DDO CODE</t>
  </si>
  <si>
    <t>COLLEGE K2 DDO CODE</t>
  </si>
  <si>
    <t>PRINCIPAL NAME</t>
  </si>
  <si>
    <t>PRINCIPAL PHONE NUMBER</t>
  </si>
  <si>
    <t>HOA-2202-03-103-2-01 OTHER GOVT COLLEGES</t>
  </si>
  <si>
    <t>OBJECT CODE&gt;</t>
  </si>
  <si>
    <r>
      <t>,</t>
    </r>
    <r>
      <rPr>
        <b/>
        <sz val="11"/>
        <color theme="1"/>
        <rFont val="Calibri"/>
        <family val="2"/>
        <scheme val="minor"/>
      </rPr>
      <t>002</t>
    </r>
  </si>
  <si>
    <r>
      <t>,</t>
    </r>
    <r>
      <rPr>
        <b/>
        <sz val="11"/>
        <color theme="1"/>
        <rFont val="Calibri"/>
        <family val="2"/>
        <scheme val="minor"/>
      </rPr>
      <t>003</t>
    </r>
  </si>
  <si>
    <r>
      <t>,</t>
    </r>
    <r>
      <rPr>
        <b/>
        <sz val="11"/>
        <color theme="1"/>
        <rFont val="Calibri"/>
        <family val="2"/>
        <scheme val="minor"/>
      </rPr>
      <t>011</t>
    </r>
  </si>
  <si>
    <r>
      <t>,</t>
    </r>
    <r>
      <rPr>
        <b/>
        <sz val="11"/>
        <color theme="1"/>
        <rFont val="Calibri"/>
        <family val="2"/>
        <scheme val="minor"/>
      </rPr>
      <t>020</t>
    </r>
  </si>
  <si>
    <r>
      <t>,</t>
    </r>
    <r>
      <rPr>
        <b/>
        <sz val="11"/>
        <color theme="1"/>
        <rFont val="Calibri"/>
        <family val="2"/>
        <scheme val="minor"/>
      </rPr>
      <t>014</t>
    </r>
  </si>
  <si>
    <t xml:space="preserve">TEACHING BASIC GROUP-A &amp; B  </t>
  </si>
  <si>
    <t>NON -TEACHING BASIC GROUP C&amp;D</t>
  </si>
  <si>
    <t xml:space="preserve">DA
</t>
  </si>
  <si>
    <t xml:space="preserve">MEDICAL
</t>
  </si>
  <si>
    <t xml:space="preserve">HRA &amp; OTHERS
</t>
  </si>
  <si>
    <t xml:space="preserve">HRA
014 </t>
  </si>
  <si>
    <t xml:space="preserve">CCA/SFN/PH/ OTHERS
014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</si>
</sst>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9]mmm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Nirmala UI"/>
      <family val="2"/>
    </font>
    <font>
      <sz val="11"/>
      <color theme="1"/>
      <name val="Nirmala UI"/>
      <family val="2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0" fontId="4" fillId="0" borderId="0" xfId="0" applyFont="1"/>
    <xf numFmtId="0" fontId="0" fillId="3" borderId="1" xfId="0" applyFill="1" applyBorder="1"/>
    <xf numFmtId="0" fontId="0" fillId="12" borderId="1" xfId="0" applyFill="1" applyBorder="1"/>
    <xf numFmtId="0" fontId="0" fillId="9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2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12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" fontId="0" fillId="12" borderId="1" xfId="0" applyNumberForma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</xf>
    <xf numFmtId="0" fontId="9" fillId="12" borderId="5" xfId="0" applyFont="1" applyFill="1" applyBorder="1" applyAlignment="1" applyProtection="1">
      <alignment horizontal="center" vertical="center"/>
    </xf>
    <xf numFmtId="17" fontId="0" fillId="15" borderId="1" xfId="0" applyNumberForma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right" vertical="center"/>
    </xf>
    <xf numFmtId="0" fontId="9" fillId="12" borderId="3" xfId="0" applyFont="1" applyFill="1" applyBorder="1" applyAlignment="1" applyProtection="1">
      <alignment vertical="center"/>
    </xf>
    <xf numFmtId="0" fontId="9" fillId="12" borderId="5" xfId="0" applyFont="1" applyFill="1" applyBorder="1" applyAlignment="1" applyProtection="1">
      <alignment vertical="center"/>
    </xf>
    <xf numFmtId="0" fontId="9" fillId="12" borderId="4" xfId="0" applyFont="1" applyFill="1" applyBorder="1" applyAlignment="1" applyProtection="1">
      <alignment vertical="center"/>
    </xf>
    <xf numFmtId="164" fontId="10" fillId="9" borderId="1" xfId="0" applyNumberFormat="1" applyFont="1" applyFill="1" applyBorder="1" applyAlignment="1" applyProtection="1">
      <alignment horizontal="center" vertical="center"/>
    </xf>
    <xf numFmtId="17" fontId="0" fillId="9" borderId="1" xfId="0" applyNumberFormat="1" applyFill="1" applyBorder="1" applyAlignment="1">
      <alignment horizontal="center" vertical="center"/>
    </xf>
    <xf numFmtId="17" fontId="0" fillId="10" borderId="3" xfId="0" applyNumberForma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1" fillId="9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/>
    <xf numFmtId="0" fontId="3" fillId="8" borderId="5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0" fillId="16" borderId="1" xfId="0" applyFill="1" applyBorder="1"/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43" fontId="1" fillId="3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vertical="center" wrapText="1"/>
    </xf>
    <xf numFmtId="0" fontId="1" fillId="1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1" fillId="13" borderId="3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 applyProtection="1">
      <alignment horizontal="right" vertic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7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/>
    </xf>
    <xf numFmtId="164" fontId="10" fillId="9" borderId="2" xfId="0" applyNumberFormat="1" applyFont="1" applyFill="1" applyBorder="1" applyAlignment="1" applyProtection="1">
      <alignment horizontal="center" vertical="center" wrapText="1"/>
    </xf>
    <xf numFmtId="164" fontId="10" fillId="9" borderId="7" xfId="0" applyNumberFormat="1" applyFont="1" applyFill="1" applyBorder="1" applyAlignment="1" applyProtection="1">
      <alignment horizontal="center" vertical="center"/>
    </xf>
    <xf numFmtId="164" fontId="10" fillId="9" borderId="6" xfId="0" applyNumberFormat="1" applyFont="1" applyFill="1" applyBorder="1" applyAlignment="1" applyProtection="1">
      <alignment horizontal="center" vertical="center"/>
    </xf>
    <xf numFmtId="164" fontId="16" fillId="9" borderId="6" xfId="0" applyNumberFormat="1" applyFont="1" applyFill="1" applyBorder="1" applyAlignment="1" applyProtection="1">
      <alignment horizontal="center" vertical="center" wrapText="1"/>
    </xf>
    <xf numFmtId="164" fontId="16" fillId="9" borderId="7" xfId="0" applyNumberFormat="1" applyFont="1" applyFill="1" applyBorder="1" applyAlignment="1" applyProtection="1">
      <alignment horizontal="center" vertical="center" wrapText="1"/>
    </xf>
    <xf numFmtId="164" fontId="1" fillId="10" borderId="2" xfId="0" applyNumberFormat="1" applyFont="1" applyFill="1" applyBorder="1" applyAlignment="1" applyProtection="1">
      <alignment horizontal="center" vertical="center" wrapText="1"/>
    </xf>
    <xf numFmtId="164" fontId="1" fillId="10" borderId="7" xfId="0" applyNumberFormat="1" applyFont="1" applyFill="1" applyBorder="1" applyAlignment="1" applyProtection="1">
      <alignment horizontal="center" vertical="center"/>
    </xf>
    <xf numFmtId="164" fontId="10" fillId="9" borderId="2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 wrapText="1"/>
    </xf>
    <xf numFmtId="0" fontId="9" fillId="12" borderId="3" xfId="0" applyFont="1" applyFill="1" applyBorder="1" applyAlignment="1" applyProtection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</xf>
    <xf numFmtId="0" fontId="9" fillId="12" borderId="1" xfId="0" applyFont="1" applyFill="1" applyBorder="1" applyAlignment="1" applyProtection="1">
      <alignment horizontal="center" vertical="center"/>
    </xf>
    <xf numFmtId="0" fontId="10" fillId="12" borderId="1" xfId="0" applyFont="1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 applyProtection="1">
      <alignment horizontal="center" vertical="center"/>
    </xf>
    <xf numFmtId="164" fontId="10" fillId="12" borderId="1" xfId="0" applyNumberFormat="1" applyFont="1" applyFill="1" applyBorder="1" applyAlignment="1" applyProtection="1">
      <alignment horizontal="right" vertical="center"/>
    </xf>
    <xf numFmtId="164" fontId="10" fillId="9" borderId="1" xfId="0" applyNumberFormat="1" applyFont="1" applyFill="1" applyBorder="1" applyAlignment="1" applyProtection="1">
      <alignment horizontal="center" vertical="center"/>
    </xf>
    <xf numFmtId="164" fontId="10" fillId="9" borderId="3" xfId="0" applyNumberFormat="1" applyFont="1" applyFill="1" applyBorder="1" applyAlignment="1" applyProtection="1">
      <alignment horizontal="center" vertical="center"/>
    </xf>
    <xf numFmtId="164" fontId="10" fillId="9" borderId="5" xfId="0" applyNumberFormat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9" fillId="12" borderId="4" xfId="0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horizontal="right" vertical="center"/>
    </xf>
    <xf numFmtId="0" fontId="3" fillId="16" borderId="4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right" vertical="center"/>
    </xf>
    <xf numFmtId="0" fontId="1" fillId="18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opLeftCell="A55" workbookViewId="0">
      <selection activeCell="D70" sqref="D70:J70"/>
    </sheetView>
  </sheetViews>
  <sheetFormatPr defaultRowHeight="15" x14ac:dyDescent="0.25"/>
  <cols>
    <col min="1" max="1" width="9.140625" style="21" customWidth="1"/>
    <col min="2" max="2" width="14.140625" customWidth="1"/>
    <col min="3" max="3" width="14.5703125" customWidth="1"/>
    <col min="4" max="5" width="9.85546875" bestFit="1" customWidth="1"/>
    <col min="6" max="6" width="11.28515625" bestFit="1" customWidth="1"/>
    <col min="7" max="9" width="9.85546875" bestFit="1" customWidth="1"/>
    <col min="10" max="10" width="15.7109375" customWidth="1"/>
  </cols>
  <sheetData>
    <row r="1" spans="1:10" ht="18.75" x14ac:dyDescent="0.3">
      <c r="A1" s="99" t="s">
        <v>150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 customHeight="1" x14ac:dyDescent="0.3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5" customFormat="1" ht="15.75" x14ac:dyDescent="0.25">
      <c r="A3" s="93" t="s">
        <v>151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s="5" customFormat="1" ht="15.75" x14ac:dyDescent="0.25">
      <c r="A4" s="46" t="s">
        <v>3</v>
      </c>
      <c r="B4" s="47"/>
      <c r="C4" s="49" t="s">
        <v>152</v>
      </c>
      <c r="D4" s="47"/>
      <c r="E4" s="96" t="s">
        <v>159</v>
      </c>
      <c r="F4" s="96"/>
      <c r="G4" s="96"/>
      <c r="H4" s="93" t="s">
        <v>161</v>
      </c>
      <c r="I4" s="94"/>
      <c r="J4" s="95"/>
    </row>
    <row r="5" spans="1:10" s="5" customFormat="1" ht="15.75" x14ac:dyDescent="0.25">
      <c r="A5" s="46" t="s">
        <v>7</v>
      </c>
      <c r="B5" s="47"/>
      <c r="C5" s="49" t="s">
        <v>153</v>
      </c>
      <c r="D5" s="47"/>
      <c r="E5" s="96" t="s">
        <v>160</v>
      </c>
      <c r="F5" s="96"/>
      <c r="G5" s="96"/>
      <c r="H5" s="47" t="s">
        <v>162</v>
      </c>
      <c r="I5" s="47"/>
      <c r="J5" s="48"/>
    </row>
    <row r="6" spans="1:10" s="5" customFormat="1" ht="15.75" x14ac:dyDescent="0.25">
      <c r="A6" s="96" t="s">
        <v>8</v>
      </c>
      <c r="B6" s="96"/>
      <c r="C6" s="47" t="s">
        <v>156</v>
      </c>
      <c r="D6" s="47"/>
      <c r="E6" s="96" t="s">
        <v>74</v>
      </c>
      <c r="F6" s="96"/>
      <c r="G6" s="96"/>
      <c r="H6" s="47" t="s">
        <v>163</v>
      </c>
      <c r="I6" s="47"/>
      <c r="J6" s="48"/>
    </row>
    <row r="7" spans="1:10" s="5" customFormat="1" ht="15.75" x14ac:dyDescent="0.25">
      <c r="A7" s="96" t="s">
        <v>157</v>
      </c>
      <c r="B7" s="96"/>
      <c r="C7" s="47" t="s">
        <v>158</v>
      </c>
      <c r="D7" s="47"/>
      <c r="E7" s="96" t="s">
        <v>52</v>
      </c>
      <c r="F7" s="96"/>
      <c r="G7" s="96"/>
      <c r="H7" s="47">
        <v>1866341</v>
      </c>
      <c r="I7" s="47"/>
      <c r="J7" s="48"/>
    </row>
    <row r="8" spans="1:10" ht="18.75" x14ac:dyDescent="0.25">
      <c r="A8" s="103" t="s">
        <v>0</v>
      </c>
      <c r="B8" s="103" t="s">
        <v>12</v>
      </c>
      <c r="C8" s="103" t="s">
        <v>13</v>
      </c>
      <c r="D8" s="105" t="s">
        <v>20</v>
      </c>
      <c r="E8" s="105"/>
      <c r="F8" s="105"/>
      <c r="G8" s="98" t="s">
        <v>21</v>
      </c>
      <c r="H8" s="98"/>
      <c r="I8" s="98"/>
      <c r="J8" s="18" t="s">
        <v>24</v>
      </c>
    </row>
    <row r="9" spans="1:10" x14ac:dyDescent="0.25">
      <c r="A9" s="104"/>
      <c r="B9" s="104"/>
      <c r="C9" s="104"/>
      <c r="D9" s="14" t="s">
        <v>14</v>
      </c>
      <c r="E9" s="14" t="s">
        <v>15</v>
      </c>
      <c r="F9" s="14" t="s">
        <v>19</v>
      </c>
      <c r="G9" s="2" t="s">
        <v>14</v>
      </c>
      <c r="H9" s="2" t="s">
        <v>16</v>
      </c>
      <c r="I9" s="2" t="s">
        <v>19</v>
      </c>
      <c r="J9" s="79" t="s">
        <v>135</v>
      </c>
    </row>
    <row r="10" spans="1:10" x14ac:dyDescent="0.2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</row>
    <row r="11" spans="1:10" x14ac:dyDescent="0.25">
      <c r="A11" s="20">
        <v>1</v>
      </c>
      <c r="B11" s="22" t="s">
        <v>25</v>
      </c>
      <c r="C11" s="17">
        <v>2006</v>
      </c>
      <c r="D11" s="10">
        <v>17440</v>
      </c>
      <c r="E11" s="10">
        <v>6000</v>
      </c>
      <c r="F11" s="10">
        <f>D11+E11</f>
        <v>23440</v>
      </c>
      <c r="G11" s="6">
        <v>9375</v>
      </c>
      <c r="H11" s="6">
        <v>6937</v>
      </c>
      <c r="I11" s="6">
        <f>G11+H11</f>
        <v>16312</v>
      </c>
      <c r="J11" s="18">
        <f>F11-I11</f>
        <v>7128</v>
      </c>
    </row>
    <row r="12" spans="1:10" x14ac:dyDescent="0.25">
      <c r="A12" s="20">
        <v>2</v>
      </c>
      <c r="B12" s="22" t="s">
        <v>26</v>
      </c>
      <c r="C12" s="17">
        <v>2006</v>
      </c>
      <c r="D12" s="10">
        <v>17440</v>
      </c>
      <c r="E12" s="10">
        <v>6000</v>
      </c>
      <c r="F12" s="10">
        <f t="shared" ref="F12:F58" si="0">D12+E12</f>
        <v>23440</v>
      </c>
      <c r="G12" s="6">
        <v>9375</v>
      </c>
      <c r="H12" s="6">
        <v>6937</v>
      </c>
      <c r="I12" s="6">
        <f t="shared" ref="I12:I58" si="1">G12+H12</f>
        <v>16312</v>
      </c>
      <c r="J12" s="18">
        <f t="shared" ref="J12:J58" si="2">F12-I12</f>
        <v>7128</v>
      </c>
    </row>
    <row r="13" spans="1:10" x14ac:dyDescent="0.25">
      <c r="A13" s="20">
        <v>3</v>
      </c>
      <c r="B13" s="22" t="s">
        <v>27</v>
      </c>
      <c r="C13" s="17">
        <v>2006</v>
      </c>
      <c r="D13" s="10">
        <v>17440</v>
      </c>
      <c r="E13" s="10">
        <v>6000</v>
      </c>
      <c r="F13" s="10">
        <f t="shared" si="0"/>
        <v>23440</v>
      </c>
      <c r="G13" s="6">
        <v>9375</v>
      </c>
      <c r="H13" s="6">
        <v>6937</v>
      </c>
      <c r="I13" s="6">
        <f t="shared" si="1"/>
        <v>16312</v>
      </c>
      <c r="J13" s="18">
        <f t="shared" si="2"/>
        <v>7128</v>
      </c>
    </row>
    <row r="14" spans="1:10" x14ac:dyDescent="0.25">
      <c r="A14" s="20">
        <v>4</v>
      </c>
      <c r="B14" s="22" t="s">
        <v>28</v>
      </c>
      <c r="C14" s="17">
        <v>2006</v>
      </c>
      <c r="D14" s="10">
        <v>17440</v>
      </c>
      <c r="E14" s="10">
        <v>6000</v>
      </c>
      <c r="F14" s="10">
        <f t="shared" si="0"/>
        <v>23440</v>
      </c>
      <c r="G14" s="6">
        <v>9375</v>
      </c>
      <c r="H14" s="6">
        <v>6937</v>
      </c>
      <c r="I14" s="6">
        <f t="shared" si="1"/>
        <v>16312</v>
      </c>
      <c r="J14" s="18">
        <f t="shared" si="2"/>
        <v>7128</v>
      </c>
    </row>
    <row r="15" spans="1:10" x14ac:dyDescent="0.25">
      <c r="A15" s="20">
        <v>5</v>
      </c>
      <c r="B15" s="22" t="s">
        <v>29</v>
      </c>
      <c r="C15" s="17">
        <v>2006</v>
      </c>
      <c r="D15" s="10">
        <f>17440+710</f>
        <v>18150</v>
      </c>
      <c r="E15" s="10">
        <v>6000</v>
      </c>
      <c r="F15" s="10">
        <f t="shared" si="0"/>
        <v>24150</v>
      </c>
      <c r="G15" s="6">
        <v>9650</v>
      </c>
      <c r="H15" s="6">
        <v>7141</v>
      </c>
      <c r="I15" s="6">
        <f t="shared" si="1"/>
        <v>16791</v>
      </c>
      <c r="J15" s="18">
        <f t="shared" si="2"/>
        <v>7359</v>
      </c>
    </row>
    <row r="16" spans="1:10" x14ac:dyDescent="0.25">
      <c r="A16" s="20">
        <v>6</v>
      </c>
      <c r="B16" s="22" t="s">
        <v>30</v>
      </c>
      <c r="C16" s="17">
        <v>2006</v>
      </c>
      <c r="D16" s="10">
        <f t="shared" ref="D16:D26" si="3">17440+710</f>
        <v>18150</v>
      </c>
      <c r="E16" s="10">
        <v>6000</v>
      </c>
      <c r="F16" s="10">
        <f t="shared" si="0"/>
        <v>24150</v>
      </c>
      <c r="G16" s="6">
        <v>9650</v>
      </c>
      <c r="H16" s="6">
        <v>7141</v>
      </c>
      <c r="I16" s="6">
        <f t="shared" si="1"/>
        <v>16791</v>
      </c>
      <c r="J16" s="18">
        <f t="shared" si="2"/>
        <v>7359</v>
      </c>
    </row>
    <row r="17" spans="1:10" x14ac:dyDescent="0.25">
      <c r="A17" s="20">
        <v>7</v>
      </c>
      <c r="B17" s="22" t="s">
        <v>31</v>
      </c>
      <c r="C17" s="17">
        <v>2006</v>
      </c>
      <c r="D17" s="10">
        <f t="shared" si="3"/>
        <v>18150</v>
      </c>
      <c r="E17" s="10">
        <v>6000</v>
      </c>
      <c r="F17" s="10">
        <f t="shared" si="0"/>
        <v>24150</v>
      </c>
      <c r="G17" s="6">
        <v>9650</v>
      </c>
      <c r="H17" s="6">
        <v>7623</v>
      </c>
      <c r="I17" s="6">
        <f t="shared" si="1"/>
        <v>17273</v>
      </c>
      <c r="J17" s="18">
        <f t="shared" si="2"/>
        <v>6877</v>
      </c>
    </row>
    <row r="18" spans="1:10" x14ac:dyDescent="0.25">
      <c r="A18" s="20">
        <v>8</v>
      </c>
      <c r="B18" s="22" t="s">
        <v>32</v>
      </c>
      <c r="C18" s="17">
        <v>2006</v>
      </c>
      <c r="D18" s="10">
        <f t="shared" si="3"/>
        <v>18150</v>
      </c>
      <c r="E18" s="10">
        <v>6000</v>
      </c>
      <c r="F18" s="10">
        <f t="shared" si="0"/>
        <v>24150</v>
      </c>
      <c r="G18" s="6">
        <v>10000</v>
      </c>
      <c r="H18" s="6">
        <v>7900</v>
      </c>
      <c r="I18" s="6">
        <f t="shared" si="1"/>
        <v>17900</v>
      </c>
      <c r="J18" s="18">
        <f t="shared" si="2"/>
        <v>6250</v>
      </c>
    </row>
    <row r="19" spans="1:10" x14ac:dyDescent="0.25">
      <c r="A19" s="20">
        <v>9</v>
      </c>
      <c r="B19" s="22" t="s">
        <v>33</v>
      </c>
      <c r="C19" s="17">
        <v>2006</v>
      </c>
      <c r="D19" s="10">
        <f t="shared" si="3"/>
        <v>18150</v>
      </c>
      <c r="E19" s="10">
        <v>6000</v>
      </c>
      <c r="F19" s="10">
        <f t="shared" si="0"/>
        <v>24150</v>
      </c>
      <c r="G19" s="6">
        <v>10000</v>
      </c>
      <c r="H19" s="6">
        <v>7900</v>
      </c>
      <c r="I19" s="6">
        <f t="shared" si="1"/>
        <v>17900</v>
      </c>
      <c r="J19" s="18">
        <f t="shared" si="2"/>
        <v>6250</v>
      </c>
    </row>
    <row r="20" spans="1:10" x14ac:dyDescent="0.25">
      <c r="A20" s="20">
        <v>10</v>
      </c>
      <c r="B20" s="22" t="s">
        <v>34</v>
      </c>
      <c r="C20" s="17">
        <v>2006</v>
      </c>
      <c r="D20" s="10">
        <f t="shared" si="3"/>
        <v>18150</v>
      </c>
      <c r="E20" s="10">
        <v>6000</v>
      </c>
      <c r="F20" s="10">
        <f t="shared" si="0"/>
        <v>24150</v>
      </c>
      <c r="G20" s="6">
        <v>10000</v>
      </c>
      <c r="H20" s="6">
        <v>7900</v>
      </c>
      <c r="I20" s="6">
        <f t="shared" si="1"/>
        <v>17900</v>
      </c>
      <c r="J20" s="18">
        <f t="shared" si="2"/>
        <v>6250</v>
      </c>
    </row>
    <row r="21" spans="1:10" x14ac:dyDescent="0.25">
      <c r="A21" s="20">
        <v>11</v>
      </c>
      <c r="B21" s="22" t="s">
        <v>35</v>
      </c>
      <c r="C21" s="17">
        <v>2006</v>
      </c>
      <c r="D21" s="10">
        <f t="shared" si="3"/>
        <v>18150</v>
      </c>
      <c r="E21" s="10">
        <v>6000</v>
      </c>
      <c r="F21" s="10">
        <f t="shared" si="0"/>
        <v>24150</v>
      </c>
      <c r="G21" s="6">
        <v>10000</v>
      </c>
      <c r="H21" s="6">
        <v>7900</v>
      </c>
      <c r="I21" s="6">
        <f t="shared" si="1"/>
        <v>17900</v>
      </c>
      <c r="J21" s="18">
        <f t="shared" si="2"/>
        <v>6250</v>
      </c>
    </row>
    <row r="22" spans="1:10" x14ac:dyDescent="0.25">
      <c r="A22" s="20">
        <v>12</v>
      </c>
      <c r="B22" s="22" t="s">
        <v>36</v>
      </c>
      <c r="C22" s="17">
        <v>2006</v>
      </c>
      <c r="D22" s="10">
        <f t="shared" si="3"/>
        <v>18150</v>
      </c>
      <c r="E22" s="10">
        <v>6000</v>
      </c>
      <c r="F22" s="10">
        <f t="shared" si="0"/>
        <v>24150</v>
      </c>
      <c r="G22" s="6">
        <v>10000</v>
      </c>
      <c r="H22" s="6">
        <v>7900</v>
      </c>
      <c r="I22" s="6">
        <f t="shared" si="1"/>
        <v>17900</v>
      </c>
      <c r="J22" s="18">
        <f t="shared" si="2"/>
        <v>6250</v>
      </c>
    </row>
    <row r="23" spans="1:10" x14ac:dyDescent="0.25">
      <c r="A23" s="20">
        <v>13</v>
      </c>
      <c r="B23" s="22" t="s">
        <v>25</v>
      </c>
      <c r="C23" s="17">
        <v>2007</v>
      </c>
      <c r="D23" s="10">
        <f t="shared" si="3"/>
        <v>18150</v>
      </c>
      <c r="E23" s="10">
        <v>6000</v>
      </c>
      <c r="F23" s="10">
        <f t="shared" si="0"/>
        <v>24150</v>
      </c>
      <c r="G23" s="6">
        <v>10000</v>
      </c>
      <c r="H23" s="6">
        <v>8500</v>
      </c>
      <c r="I23" s="6">
        <f t="shared" si="1"/>
        <v>18500</v>
      </c>
      <c r="J23" s="18">
        <f t="shared" si="2"/>
        <v>5650</v>
      </c>
    </row>
    <row r="24" spans="1:10" x14ac:dyDescent="0.25">
      <c r="A24" s="20">
        <v>14</v>
      </c>
      <c r="B24" s="22" t="s">
        <v>26</v>
      </c>
      <c r="C24" s="17">
        <v>2007</v>
      </c>
      <c r="D24" s="10">
        <f t="shared" si="3"/>
        <v>18150</v>
      </c>
      <c r="E24" s="10">
        <v>6000</v>
      </c>
      <c r="F24" s="10">
        <f t="shared" si="0"/>
        <v>24150</v>
      </c>
      <c r="G24" s="6">
        <v>10000</v>
      </c>
      <c r="H24" s="6">
        <v>8500</v>
      </c>
      <c r="I24" s="6">
        <f t="shared" si="1"/>
        <v>18500</v>
      </c>
      <c r="J24" s="18">
        <f t="shared" si="2"/>
        <v>5650</v>
      </c>
    </row>
    <row r="25" spans="1:10" x14ac:dyDescent="0.25">
      <c r="A25" s="20">
        <v>15</v>
      </c>
      <c r="B25" s="22" t="s">
        <v>27</v>
      </c>
      <c r="C25" s="17">
        <v>2007</v>
      </c>
      <c r="D25" s="10">
        <f t="shared" si="3"/>
        <v>18150</v>
      </c>
      <c r="E25" s="10">
        <v>6000</v>
      </c>
      <c r="F25" s="10">
        <f t="shared" si="0"/>
        <v>24150</v>
      </c>
      <c r="G25" s="6">
        <v>10000</v>
      </c>
      <c r="H25" s="6">
        <v>8500</v>
      </c>
      <c r="I25" s="6">
        <f t="shared" si="1"/>
        <v>18500</v>
      </c>
      <c r="J25" s="18">
        <f t="shared" si="2"/>
        <v>5650</v>
      </c>
    </row>
    <row r="26" spans="1:10" x14ac:dyDescent="0.25">
      <c r="A26" s="20">
        <v>16</v>
      </c>
      <c r="B26" s="22" t="s">
        <v>28</v>
      </c>
      <c r="C26" s="17">
        <v>2007</v>
      </c>
      <c r="D26" s="10">
        <f t="shared" si="3"/>
        <v>18150</v>
      </c>
      <c r="E26" s="10">
        <v>6000</v>
      </c>
      <c r="F26" s="10">
        <f t="shared" si="0"/>
        <v>24150</v>
      </c>
      <c r="G26" s="6">
        <v>10000</v>
      </c>
      <c r="H26" s="6">
        <v>8500</v>
      </c>
      <c r="I26" s="6">
        <f t="shared" si="1"/>
        <v>18500</v>
      </c>
      <c r="J26" s="18">
        <f t="shared" si="2"/>
        <v>5650</v>
      </c>
    </row>
    <row r="27" spans="1:10" x14ac:dyDescent="0.25">
      <c r="A27" s="20">
        <v>17</v>
      </c>
      <c r="B27" s="22" t="s">
        <v>29</v>
      </c>
      <c r="C27" s="17">
        <v>2007</v>
      </c>
      <c r="D27" s="10">
        <f>18150+730</f>
        <v>18880</v>
      </c>
      <c r="E27" s="10">
        <v>6000</v>
      </c>
      <c r="F27" s="10">
        <f t="shared" si="0"/>
        <v>24880</v>
      </c>
      <c r="G27" s="6">
        <v>10325</v>
      </c>
      <c r="H27" s="6">
        <v>8776</v>
      </c>
      <c r="I27" s="6">
        <f t="shared" si="1"/>
        <v>19101</v>
      </c>
      <c r="J27" s="18">
        <f t="shared" si="2"/>
        <v>5779</v>
      </c>
    </row>
    <row r="28" spans="1:10" x14ac:dyDescent="0.25">
      <c r="A28" s="20">
        <v>18</v>
      </c>
      <c r="B28" s="22" t="s">
        <v>30</v>
      </c>
      <c r="C28" s="17">
        <v>2007</v>
      </c>
      <c r="D28" s="10">
        <f t="shared" ref="D28:D38" si="4">18150+730</f>
        <v>18880</v>
      </c>
      <c r="E28" s="10">
        <v>6000</v>
      </c>
      <c r="F28" s="10">
        <f t="shared" si="0"/>
        <v>24880</v>
      </c>
      <c r="G28" s="6">
        <v>10325</v>
      </c>
      <c r="H28" s="6">
        <v>8776</v>
      </c>
      <c r="I28" s="6">
        <f t="shared" si="1"/>
        <v>19101</v>
      </c>
      <c r="J28" s="18">
        <f t="shared" si="2"/>
        <v>5779</v>
      </c>
    </row>
    <row r="29" spans="1:10" x14ac:dyDescent="0.25">
      <c r="A29" s="20">
        <v>19</v>
      </c>
      <c r="B29" s="22" t="s">
        <v>31</v>
      </c>
      <c r="C29" s="17">
        <v>2007</v>
      </c>
      <c r="D29" s="10">
        <f t="shared" si="4"/>
        <v>18880</v>
      </c>
      <c r="E29" s="10">
        <v>6000</v>
      </c>
      <c r="F29" s="10">
        <f t="shared" si="0"/>
        <v>24880</v>
      </c>
      <c r="G29" s="6">
        <v>10325</v>
      </c>
      <c r="H29" s="6">
        <v>9396</v>
      </c>
      <c r="I29" s="6">
        <f t="shared" si="1"/>
        <v>19721</v>
      </c>
      <c r="J29" s="18">
        <f t="shared" si="2"/>
        <v>5159</v>
      </c>
    </row>
    <row r="30" spans="1:10" x14ac:dyDescent="0.25">
      <c r="A30" s="20">
        <v>20</v>
      </c>
      <c r="B30" s="22" t="s">
        <v>32</v>
      </c>
      <c r="C30" s="17">
        <v>2007</v>
      </c>
      <c r="D30" s="10">
        <f t="shared" si="4"/>
        <v>18880</v>
      </c>
      <c r="E30" s="10">
        <v>6000</v>
      </c>
      <c r="F30" s="10">
        <f t="shared" si="0"/>
        <v>24880</v>
      </c>
      <c r="G30" s="6">
        <v>10325</v>
      </c>
      <c r="H30" s="6">
        <v>9396</v>
      </c>
      <c r="I30" s="6">
        <f t="shared" si="1"/>
        <v>19721</v>
      </c>
      <c r="J30" s="18">
        <f t="shared" si="2"/>
        <v>5159</v>
      </c>
    </row>
    <row r="31" spans="1:10" x14ac:dyDescent="0.25">
      <c r="A31" s="20">
        <v>21</v>
      </c>
      <c r="B31" s="22" t="s">
        <v>33</v>
      </c>
      <c r="C31" s="17">
        <v>2007</v>
      </c>
      <c r="D31" s="10">
        <f t="shared" si="4"/>
        <v>18880</v>
      </c>
      <c r="E31" s="10">
        <v>6000</v>
      </c>
      <c r="F31" s="10">
        <f t="shared" si="0"/>
        <v>24880</v>
      </c>
      <c r="G31" s="6">
        <v>10325</v>
      </c>
      <c r="H31" s="6">
        <v>9396</v>
      </c>
      <c r="I31" s="6">
        <f t="shared" si="1"/>
        <v>19721</v>
      </c>
      <c r="J31" s="18">
        <f t="shared" si="2"/>
        <v>5159</v>
      </c>
    </row>
    <row r="32" spans="1:10" x14ac:dyDescent="0.25">
      <c r="A32" s="20">
        <v>22</v>
      </c>
      <c r="B32" s="22" t="s">
        <v>34</v>
      </c>
      <c r="C32" s="17">
        <v>2007</v>
      </c>
      <c r="D32" s="10">
        <f t="shared" si="4"/>
        <v>18880</v>
      </c>
      <c r="E32" s="10">
        <v>6000</v>
      </c>
      <c r="F32" s="10">
        <f t="shared" si="0"/>
        <v>24880</v>
      </c>
      <c r="G32" s="6">
        <v>10325</v>
      </c>
      <c r="H32" s="6">
        <v>9396</v>
      </c>
      <c r="I32" s="6">
        <f t="shared" si="1"/>
        <v>19721</v>
      </c>
      <c r="J32" s="18">
        <f t="shared" si="2"/>
        <v>5159</v>
      </c>
    </row>
    <row r="33" spans="1:10" x14ac:dyDescent="0.25">
      <c r="A33" s="20">
        <v>23</v>
      </c>
      <c r="B33" s="22" t="s">
        <v>35</v>
      </c>
      <c r="C33" s="17">
        <v>2007</v>
      </c>
      <c r="D33" s="10">
        <f t="shared" si="4"/>
        <v>18880</v>
      </c>
      <c r="E33" s="10">
        <v>6000</v>
      </c>
      <c r="F33" s="10">
        <f t="shared" si="0"/>
        <v>24880</v>
      </c>
      <c r="G33" s="6">
        <v>10325</v>
      </c>
      <c r="H33" s="6">
        <v>9396</v>
      </c>
      <c r="I33" s="6">
        <f t="shared" si="1"/>
        <v>19721</v>
      </c>
      <c r="J33" s="18">
        <f t="shared" si="2"/>
        <v>5159</v>
      </c>
    </row>
    <row r="34" spans="1:10" x14ac:dyDescent="0.25">
      <c r="A34" s="20">
        <v>24</v>
      </c>
      <c r="B34" s="22" t="s">
        <v>36</v>
      </c>
      <c r="C34" s="17">
        <v>2007</v>
      </c>
      <c r="D34" s="10">
        <f t="shared" si="4"/>
        <v>18880</v>
      </c>
      <c r="E34" s="10">
        <v>6000</v>
      </c>
      <c r="F34" s="10">
        <f t="shared" si="0"/>
        <v>24880</v>
      </c>
      <c r="G34" s="6">
        <v>10325</v>
      </c>
      <c r="H34" s="6">
        <v>9396</v>
      </c>
      <c r="I34" s="6">
        <f t="shared" si="1"/>
        <v>19721</v>
      </c>
      <c r="J34" s="18">
        <f t="shared" si="2"/>
        <v>5159</v>
      </c>
    </row>
    <row r="35" spans="1:10" x14ac:dyDescent="0.25">
      <c r="A35" s="20">
        <v>25</v>
      </c>
      <c r="B35" s="22" t="s">
        <v>25</v>
      </c>
      <c r="C35" s="17">
        <v>2008</v>
      </c>
      <c r="D35" s="10">
        <f t="shared" si="4"/>
        <v>18880</v>
      </c>
      <c r="E35" s="10">
        <v>6000</v>
      </c>
      <c r="F35" s="10">
        <f t="shared" si="0"/>
        <v>24880</v>
      </c>
      <c r="G35" s="6">
        <v>10325</v>
      </c>
      <c r="H35" s="6">
        <v>10015</v>
      </c>
      <c r="I35" s="6">
        <f t="shared" si="1"/>
        <v>20340</v>
      </c>
      <c r="J35" s="18">
        <f t="shared" si="2"/>
        <v>4540</v>
      </c>
    </row>
    <row r="36" spans="1:10" x14ac:dyDescent="0.25">
      <c r="A36" s="20">
        <v>26</v>
      </c>
      <c r="B36" s="22" t="s">
        <v>26</v>
      </c>
      <c r="C36" s="17">
        <v>2008</v>
      </c>
      <c r="D36" s="10">
        <f t="shared" si="4"/>
        <v>18880</v>
      </c>
      <c r="E36" s="10">
        <v>6000</v>
      </c>
      <c r="F36" s="10">
        <f t="shared" si="0"/>
        <v>24880</v>
      </c>
      <c r="G36" s="6">
        <v>10325</v>
      </c>
      <c r="H36" s="6">
        <v>10015</v>
      </c>
      <c r="I36" s="6">
        <f t="shared" si="1"/>
        <v>20340</v>
      </c>
      <c r="J36" s="18">
        <f t="shared" si="2"/>
        <v>4540</v>
      </c>
    </row>
    <row r="37" spans="1:10" x14ac:dyDescent="0.25">
      <c r="A37" s="20">
        <v>27</v>
      </c>
      <c r="B37" s="22" t="s">
        <v>27</v>
      </c>
      <c r="C37" s="17">
        <v>2008</v>
      </c>
      <c r="D37" s="10">
        <f t="shared" si="4"/>
        <v>18880</v>
      </c>
      <c r="E37" s="10">
        <v>6000</v>
      </c>
      <c r="F37" s="10">
        <f t="shared" si="0"/>
        <v>24880</v>
      </c>
      <c r="G37" s="6">
        <v>10325</v>
      </c>
      <c r="H37" s="6">
        <v>10015</v>
      </c>
      <c r="I37" s="6">
        <f t="shared" si="1"/>
        <v>20340</v>
      </c>
      <c r="J37" s="18">
        <f t="shared" si="2"/>
        <v>4540</v>
      </c>
    </row>
    <row r="38" spans="1:10" x14ac:dyDescent="0.25">
      <c r="A38" s="20">
        <v>28</v>
      </c>
      <c r="B38" s="22" t="s">
        <v>28</v>
      </c>
      <c r="C38" s="17">
        <v>2008</v>
      </c>
      <c r="D38" s="10">
        <f t="shared" si="4"/>
        <v>18880</v>
      </c>
      <c r="E38" s="10">
        <v>6000</v>
      </c>
      <c r="F38" s="10">
        <f t="shared" si="0"/>
        <v>24880</v>
      </c>
      <c r="G38" s="6">
        <v>10325</v>
      </c>
      <c r="H38" s="6">
        <v>10015</v>
      </c>
      <c r="I38" s="6">
        <f t="shared" si="1"/>
        <v>20340</v>
      </c>
      <c r="J38" s="18">
        <f t="shared" si="2"/>
        <v>4540</v>
      </c>
    </row>
    <row r="39" spans="1:10" x14ac:dyDescent="0.25">
      <c r="A39" s="20">
        <v>29</v>
      </c>
      <c r="B39" s="22" t="s">
        <v>29</v>
      </c>
      <c r="C39" s="17">
        <v>2008</v>
      </c>
      <c r="D39" s="10">
        <f>1750+18880</f>
        <v>20630</v>
      </c>
      <c r="E39" s="10">
        <v>6000</v>
      </c>
      <c r="F39" s="10">
        <f t="shared" si="0"/>
        <v>26630</v>
      </c>
      <c r="G39" s="6">
        <v>10650</v>
      </c>
      <c r="H39" s="6">
        <v>10330</v>
      </c>
      <c r="I39" s="6">
        <f t="shared" si="1"/>
        <v>20980</v>
      </c>
      <c r="J39" s="18">
        <f t="shared" si="2"/>
        <v>5650</v>
      </c>
    </row>
    <row r="40" spans="1:10" x14ac:dyDescent="0.25">
      <c r="A40" s="20">
        <v>30</v>
      </c>
      <c r="B40" s="22" t="s">
        <v>30</v>
      </c>
      <c r="C40" s="17">
        <v>2008</v>
      </c>
      <c r="D40" s="10">
        <f t="shared" ref="D40:D50" si="5">1750+18880</f>
        <v>20630</v>
      </c>
      <c r="E40" s="10">
        <v>6000</v>
      </c>
      <c r="F40" s="10">
        <f t="shared" si="0"/>
        <v>26630</v>
      </c>
      <c r="G40" s="6">
        <v>10650</v>
      </c>
      <c r="H40" s="6">
        <v>10330</v>
      </c>
      <c r="I40" s="6">
        <f t="shared" si="1"/>
        <v>20980</v>
      </c>
      <c r="J40" s="18">
        <f t="shared" si="2"/>
        <v>5650</v>
      </c>
    </row>
    <row r="41" spans="1:10" x14ac:dyDescent="0.25">
      <c r="A41" s="20">
        <v>31</v>
      </c>
      <c r="B41" s="22" t="s">
        <v>31</v>
      </c>
      <c r="C41" s="17">
        <v>2008</v>
      </c>
      <c r="D41" s="10">
        <f t="shared" si="5"/>
        <v>20630</v>
      </c>
      <c r="E41" s="10">
        <v>6000</v>
      </c>
      <c r="F41" s="10">
        <f t="shared" si="0"/>
        <v>26630</v>
      </c>
      <c r="G41" s="6">
        <v>10650</v>
      </c>
      <c r="H41" s="6">
        <v>11076</v>
      </c>
      <c r="I41" s="6">
        <f t="shared" si="1"/>
        <v>21726</v>
      </c>
      <c r="J41" s="18">
        <f t="shared" si="2"/>
        <v>4904</v>
      </c>
    </row>
    <row r="42" spans="1:10" x14ac:dyDescent="0.25">
      <c r="A42" s="20">
        <v>32</v>
      </c>
      <c r="B42" s="22" t="s">
        <v>32</v>
      </c>
      <c r="C42" s="17">
        <v>2008</v>
      </c>
      <c r="D42" s="10">
        <f t="shared" si="5"/>
        <v>20630</v>
      </c>
      <c r="E42" s="10">
        <v>6000</v>
      </c>
      <c r="F42" s="10">
        <f t="shared" si="0"/>
        <v>26630</v>
      </c>
      <c r="G42" s="6">
        <v>10650</v>
      </c>
      <c r="H42" s="6">
        <v>11076</v>
      </c>
      <c r="I42" s="6">
        <f t="shared" si="1"/>
        <v>21726</v>
      </c>
      <c r="J42" s="18">
        <f t="shared" si="2"/>
        <v>4904</v>
      </c>
    </row>
    <row r="43" spans="1:10" x14ac:dyDescent="0.25">
      <c r="A43" s="20">
        <v>33</v>
      </c>
      <c r="B43" s="22" t="s">
        <v>33</v>
      </c>
      <c r="C43" s="17">
        <v>2008</v>
      </c>
      <c r="D43" s="10">
        <f t="shared" si="5"/>
        <v>20630</v>
      </c>
      <c r="E43" s="10">
        <v>6000</v>
      </c>
      <c r="F43" s="10">
        <f t="shared" si="0"/>
        <v>26630</v>
      </c>
      <c r="G43" s="6">
        <v>10650</v>
      </c>
      <c r="H43" s="6">
        <v>11076</v>
      </c>
      <c r="I43" s="6">
        <f t="shared" si="1"/>
        <v>21726</v>
      </c>
      <c r="J43" s="18">
        <f t="shared" si="2"/>
        <v>4904</v>
      </c>
    </row>
    <row r="44" spans="1:10" x14ac:dyDescent="0.25">
      <c r="A44" s="20">
        <v>34</v>
      </c>
      <c r="B44" s="22" t="s">
        <v>34</v>
      </c>
      <c r="C44" s="17">
        <v>2008</v>
      </c>
      <c r="D44" s="10">
        <f t="shared" si="5"/>
        <v>20630</v>
      </c>
      <c r="E44" s="10">
        <v>6000</v>
      </c>
      <c r="F44" s="10">
        <f t="shared" si="0"/>
        <v>26630</v>
      </c>
      <c r="G44" s="6">
        <v>10650</v>
      </c>
      <c r="H44" s="6">
        <v>11076</v>
      </c>
      <c r="I44" s="6">
        <f t="shared" si="1"/>
        <v>21726</v>
      </c>
      <c r="J44" s="18">
        <f t="shared" si="2"/>
        <v>4904</v>
      </c>
    </row>
    <row r="45" spans="1:10" x14ac:dyDescent="0.25">
      <c r="A45" s="20">
        <v>35</v>
      </c>
      <c r="B45" s="22" t="s">
        <v>35</v>
      </c>
      <c r="C45" s="17">
        <v>2008</v>
      </c>
      <c r="D45" s="10">
        <f t="shared" si="5"/>
        <v>20630</v>
      </c>
      <c r="E45" s="10">
        <v>6000</v>
      </c>
      <c r="F45" s="10">
        <f t="shared" si="0"/>
        <v>26630</v>
      </c>
      <c r="G45" s="6">
        <v>10650</v>
      </c>
      <c r="H45" s="6">
        <v>11076</v>
      </c>
      <c r="I45" s="6">
        <f t="shared" si="1"/>
        <v>21726</v>
      </c>
      <c r="J45" s="18">
        <f t="shared" si="2"/>
        <v>4904</v>
      </c>
    </row>
    <row r="46" spans="1:10" x14ac:dyDescent="0.25">
      <c r="A46" s="20">
        <v>36</v>
      </c>
      <c r="B46" s="22" t="s">
        <v>36</v>
      </c>
      <c r="C46" s="17">
        <v>2008</v>
      </c>
      <c r="D46" s="10">
        <f t="shared" si="5"/>
        <v>20630</v>
      </c>
      <c r="E46" s="10">
        <v>6000</v>
      </c>
      <c r="F46" s="10">
        <f t="shared" si="0"/>
        <v>26630</v>
      </c>
      <c r="G46" s="6">
        <v>10650</v>
      </c>
      <c r="H46" s="6">
        <v>11076</v>
      </c>
      <c r="I46" s="6">
        <f t="shared" si="1"/>
        <v>21726</v>
      </c>
      <c r="J46" s="18">
        <f t="shared" si="2"/>
        <v>4904</v>
      </c>
    </row>
    <row r="47" spans="1:10" x14ac:dyDescent="0.25">
      <c r="A47" s="20">
        <v>37</v>
      </c>
      <c r="B47" s="22" t="s">
        <v>25</v>
      </c>
      <c r="C47" s="17">
        <v>2009</v>
      </c>
      <c r="D47" s="10">
        <f t="shared" si="5"/>
        <v>20630</v>
      </c>
      <c r="E47" s="10">
        <v>6000</v>
      </c>
      <c r="F47" s="10">
        <f t="shared" si="0"/>
        <v>26630</v>
      </c>
      <c r="G47" s="6">
        <v>10650</v>
      </c>
      <c r="H47" s="6">
        <v>12141</v>
      </c>
      <c r="I47" s="6">
        <f t="shared" si="1"/>
        <v>22791</v>
      </c>
      <c r="J47" s="18">
        <f t="shared" si="2"/>
        <v>3839</v>
      </c>
    </row>
    <row r="48" spans="1:10" x14ac:dyDescent="0.25">
      <c r="A48" s="20">
        <v>38</v>
      </c>
      <c r="B48" s="22" t="s">
        <v>26</v>
      </c>
      <c r="C48" s="17">
        <v>2009</v>
      </c>
      <c r="D48" s="10">
        <f t="shared" si="5"/>
        <v>20630</v>
      </c>
      <c r="E48" s="10">
        <v>6000</v>
      </c>
      <c r="F48" s="10">
        <f t="shared" si="0"/>
        <v>26630</v>
      </c>
      <c r="G48" s="6">
        <v>10650</v>
      </c>
      <c r="H48" s="6">
        <v>12141</v>
      </c>
      <c r="I48" s="6">
        <f t="shared" si="1"/>
        <v>22791</v>
      </c>
      <c r="J48" s="18">
        <f t="shared" si="2"/>
        <v>3839</v>
      </c>
    </row>
    <row r="49" spans="1:10" x14ac:dyDescent="0.25">
      <c r="A49" s="20">
        <v>39</v>
      </c>
      <c r="B49" s="22" t="s">
        <v>27</v>
      </c>
      <c r="C49" s="17">
        <v>2009</v>
      </c>
      <c r="D49" s="10">
        <f t="shared" si="5"/>
        <v>20630</v>
      </c>
      <c r="E49" s="10">
        <v>6000</v>
      </c>
      <c r="F49" s="10">
        <f t="shared" si="0"/>
        <v>26630</v>
      </c>
      <c r="G49" s="6">
        <v>10650</v>
      </c>
      <c r="H49" s="6">
        <v>12141</v>
      </c>
      <c r="I49" s="6">
        <f t="shared" si="1"/>
        <v>22791</v>
      </c>
      <c r="J49" s="18">
        <f t="shared" si="2"/>
        <v>3839</v>
      </c>
    </row>
    <row r="50" spans="1:10" x14ac:dyDescent="0.25">
      <c r="A50" s="20">
        <v>40</v>
      </c>
      <c r="B50" s="22" t="s">
        <v>28</v>
      </c>
      <c r="C50" s="17">
        <v>2009</v>
      </c>
      <c r="D50" s="10">
        <f t="shared" si="5"/>
        <v>20630</v>
      </c>
      <c r="E50" s="10">
        <v>6000</v>
      </c>
      <c r="F50" s="10">
        <f t="shared" si="0"/>
        <v>26630</v>
      </c>
      <c r="G50" s="6">
        <v>10650</v>
      </c>
      <c r="H50" s="6">
        <v>12141</v>
      </c>
      <c r="I50" s="6">
        <f t="shared" si="1"/>
        <v>22791</v>
      </c>
      <c r="J50" s="18">
        <f t="shared" si="2"/>
        <v>3839</v>
      </c>
    </row>
    <row r="51" spans="1:10" x14ac:dyDescent="0.25">
      <c r="A51" s="20">
        <v>41</v>
      </c>
      <c r="B51" s="22" t="s">
        <v>29</v>
      </c>
      <c r="C51" s="17">
        <v>2009</v>
      </c>
      <c r="D51" s="10">
        <f>20630+800</f>
        <v>21430</v>
      </c>
      <c r="E51" s="10">
        <v>6000</v>
      </c>
      <c r="F51" s="10">
        <f t="shared" si="0"/>
        <v>27430</v>
      </c>
      <c r="G51" s="6">
        <v>10975</v>
      </c>
      <c r="H51" s="6">
        <v>12511</v>
      </c>
      <c r="I51" s="6">
        <f t="shared" si="1"/>
        <v>23486</v>
      </c>
      <c r="J51" s="18">
        <f t="shared" si="2"/>
        <v>3944</v>
      </c>
    </row>
    <row r="52" spans="1:10" x14ac:dyDescent="0.25">
      <c r="A52" s="20">
        <v>42</v>
      </c>
      <c r="B52" s="22" t="s">
        <v>30</v>
      </c>
      <c r="C52" s="17">
        <v>2009</v>
      </c>
      <c r="D52" s="10">
        <f t="shared" ref="D52:D57" si="6">20630+800</f>
        <v>21430</v>
      </c>
      <c r="E52" s="10">
        <v>6000</v>
      </c>
      <c r="F52" s="10">
        <f t="shared" si="0"/>
        <v>27430</v>
      </c>
      <c r="G52" s="6">
        <v>10975</v>
      </c>
      <c r="H52" s="6">
        <v>12511</v>
      </c>
      <c r="I52" s="6">
        <f t="shared" si="1"/>
        <v>23486</v>
      </c>
      <c r="J52" s="18">
        <f t="shared" si="2"/>
        <v>3944</v>
      </c>
    </row>
    <row r="53" spans="1:10" x14ac:dyDescent="0.25">
      <c r="A53" s="20">
        <v>43</v>
      </c>
      <c r="B53" s="22" t="s">
        <v>31</v>
      </c>
      <c r="C53" s="17">
        <v>2009</v>
      </c>
      <c r="D53" s="10">
        <f t="shared" si="6"/>
        <v>21430</v>
      </c>
      <c r="E53" s="10">
        <v>6000</v>
      </c>
      <c r="F53" s="10">
        <f t="shared" si="0"/>
        <v>27430</v>
      </c>
      <c r="G53" s="6">
        <v>10975</v>
      </c>
      <c r="H53" s="6">
        <v>13499</v>
      </c>
      <c r="I53" s="6">
        <f t="shared" si="1"/>
        <v>24474</v>
      </c>
      <c r="J53" s="18">
        <f t="shared" si="2"/>
        <v>2956</v>
      </c>
    </row>
    <row r="54" spans="1:10" x14ac:dyDescent="0.25">
      <c r="A54" s="20">
        <v>44</v>
      </c>
      <c r="B54" s="22" t="s">
        <v>32</v>
      </c>
      <c r="C54" s="17">
        <v>2009</v>
      </c>
      <c r="D54" s="10">
        <f t="shared" si="6"/>
        <v>21430</v>
      </c>
      <c r="E54" s="10">
        <v>6000</v>
      </c>
      <c r="F54" s="10">
        <f t="shared" si="0"/>
        <v>27430</v>
      </c>
      <c r="G54" s="6">
        <v>10975</v>
      </c>
      <c r="H54" s="6">
        <v>13499</v>
      </c>
      <c r="I54" s="6">
        <f t="shared" si="1"/>
        <v>24474</v>
      </c>
      <c r="J54" s="18">
        <f t="shared" si="2"/>
        <v>2956</v>
      </c>
    </row>
    <row r="55" spans="1:10" x14ac:dyDescent="0.25">
      <c r="A55" s="20">
        <v>45</v>
      </c>
      <c r="B55" s="22" t="s">
        <v>33</v>
      </c>
      <c r="C55" s="17">
        <v>2009</v>
      </c>
      <c r="D55" s="10">
        <f t="shared" si="6"/>
        <v>21430</v>
      </c>
      <c r="E55" s="10">
        <v>6000</v>
      </c>
      <c r="F55" s="10">
        <f t="shared" si="0"/>
        <v>27430</v>
      </c>
      <c r="G55" s="6">
        <v>10975</v>
      </c>
      <c r="H55" s="6">
        <v>13499</v>
      </c>
      <c r="I55" s="6">
        <f t="shared" si="1"/>
        <v>24474</v>
      </c>
      <c r="J55" s="18">
        <f t="shared" si="2"/>
        <v>2956</v>
      </c>
    </row>
    <row r="56" spans="1:10" x14ac:dyDescent="0.25">
      <c r="A56" s="20">
        <v>46</v>
      </c>
      <c r="B56" s="22" t="s">
        <v>34</v>
      </c>
      <c r="C56" s="17">
        <v>2009</v>
      </c>
      <c r="D56" s="10">
        <f t="shared" si="6"/>
        <v>21430</v>
      </c>
      <c r="E56" s="10">
        <v>6000</v>
      </c>
      <c r="F56" s="10">
        <f t="shared" si="0"/>
        <v>27430</v>
      </c>
      <c r="G56" s="6">
        <v>10975</v>
      </c>
      <c r="H56" s="6">
        <v>13499</v>
      </c>
      <c r="I56" s="6">
        <f t="shared" si="1"/>
        <v>24474</v>
      </c>
      <c r="J56" s="18">
        <f t="shared" si="2"/>
        <v>2956</v>
      </c>
    </row>
    <row r="57" spans="1:10" x14ac:dyDescent="0.25">
      <c r="A57" s="20">
        <v>47</v>
      </c>
      <c r="B57" s="22" t="s">
        <v>35</v>
      </c>
      <c r="C57" s="17">
        <v>2009</v>
      </c>
      <c r="D57" s="10">
        <f t="shared" si="6"/>
        <v>21430</v>
      </c>
      <c r="E57" s="10">
        <v>6000</v>
      </c>
      <c r="F57" s="10">
        <f t="shared" si="0"/>
        <v>27430</v>
      </c>
      <c r="G57" s="6">
        <v>10975</v>
      </c>
      <c r="H57" s="6">
        <v>13499</v>
      </c>
      <c r="I57" s="6">
        <f t="shared" si="1"/>
        <v>24474</v>
      </c>
      <c r="J57" s="18">
        <f t="shared" si="2"/>
        <v>2956</v>
      </c>
    </row>
    <row r="58" spans="1:10" ht="25.5" customHeight="1" x14ac:dyDescent="0.25">
      <c r="A58" s="20">
        <v>48</v>
      </c>
      <c r="B58" s="101" t="s">
        <v>37</v>
      </c>
      <c r="C58" s="102"/>
      <c r="D58" s="10">
        <v>16591</v>
      </c>
      <c r="E58" s="10">
        <v>4645</v>
      </c>
      <c r="F58" s="10">
        <f t="shared" si="0"/>
        <v>21236</v>
      </c>
      <c r="G58" s="6">
        <v>8142</v>
      </c>
      <c r="H58" s="6">
        <v>10015</v>
      </c>
      <c r="I58" s="6">
        <f t="shared" si="1"/>
        <v>18157</v>
      </c>
      <c r="J58" s="18">
        <f t="shared" si="2"/>
        <v>3079</v>
      </c>
    </row>
    <row r="59" spans="1:10" ht="31.5" customHeight="1" x14ac:dyDescent="0.25">
      <c r="A59" s="13"/>
      <c r="B59" s="13" t="s">
        <v>38</v>
      </c>
      <c r="C59" s="13"/>
      <c r="D59" s="13">
        <f>SUM(D11:D58)</f>
        <v>928281</v>
      </c>
      <c r="E59" s="13">
        <f t="shared" ref="E59:J59" si="7">SUM(E11:E58)</f>
        <v>286645</v>
      </c>
      <c r="F59" s="13">
        <f t="shared" si="7"/>
        <v>1214926</v>
      </c>
      <c r="G59" s="13">
        <f t="shared" si="7"/>
        <v>493117</v>
      </c>
      <c r="H59" s="13">
        <f t="shared" si="7"/>
        <v>475353</v>
      </c>
      <c r="I59" s="13">
        <f t="shared" si="7"/>
        <v>968470</v>
      </c>
      <c r="J59" s="13">
        <f t="shared" si="7"/>
        <v>246456</v>
      </c>
    </row>
    <row r="60" spans="1:10" s="26" customFormat="1" ht="30" customHeight="1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0" s="26" customFormat="1" ht="41.25" customHeight="1" x14ac:dyDescent="0.2">
      <c r="A61" s="81" t="s">
        <v>0</v>
      </c>
      <c r="B61" s="81" t="s">
        <v>136</v>
      </c>
      <c r="C61" s="81" t="s">
        <v>137</v>
      </c>
      <c r="D61" s="91" t="s">
        <v>138</v>
      </c>
      <c r="E61" s="91"/>
      <c r="F61" s="80"/>
      <c r="G61" s="80"/>
      <c r="H61" s="80"/>
      <c r="I61" s="80"/>
      <c r="J61" s="80"/>
    </row>
    <row r="62" spans="1:10" s="26" customFormat="1" ht="30" customHeight="1" x14ac:dyDescent="0.2">
      <c r="A62" s="81">
        <v>1</v>
      </c>
      <c r="B62" s="81" t="s">
        <v>139</v>
      </c>
      <c r="C62" s="71">
        <v>80184</v>
      </c>
      <c r="D62" s="91" t="s">
        <v>144</v>
      </c>
      <c r="E62" s="91"/>
      <c r="F62" s="80"/>
      <c r="G62" s="80"/>
      <c r="H62" s="80"/>
      <c r="I62" s="80"/>
      <c r="J62" s="80"/>
    </row>
    <row r="63" spans="1:10" s="26" customFormat="1" ht="30" customHeight="1" x14ac:dyDescent="0.2">
      <c r="A63" s="81">
        <v>2</v>
      </c>
      <c r="B63" s="81" t="s">
        <v>140</v>
      </c>
      <c r="C63" s="71">
        <v>49981</v>
      </c>
      <c r="D63" s="91" t="s">
        <v>145</v>
      </c>
      <c r="E63" s="91"/>
      <c r="F63" s="80"/>
      <c r="G63" s="80"/>
      <c r="H63" s="80"/>
      <c r="I63" s="80"/>
      <c r="J63" s="80"/>
    </row>
    <row r="64" spans="1:10" s="26" customFormat="1" ht="30" customHeight="1" x14ac:dyDescent="0.2">
      <c r="A64" s="81">
        <v>3</v>
      </c>
      <c r="B64" s="81" t="s">
        <v>141</v>
      </c>
      <c r="C64" s="71">
        <v>69289</v>
      </c>
      <c r="D64" s="91" t="s">
        <v>146</v>
      </c>
      <c r="E64" s="91"/>
      <c r="F64" s="80"/>
      <c r="G64" s="80"/>
      <c r="H64" s="80"/>
      <c r="I64" s="80"/>
      <c r="J64" s="80"/>
    </row>
    <row r="65" spans="1:10" s="26" customFormat="1" ht="30" customHeight="1" x14ac:dyDescent="0.2">
      <c r="A65" s="81">
        <v>4</v>
      </c>
      <c r="B65" s="81" t="s">
        <v>142</v>
      </c>
      <c r="C65" s="71">
        <v>161159</v>
      </c>
      <c r="D65" s="91" t="s">
        <v>147</v>
      </c>
      <c r="E65" s="91"/>
      <c r="F65" s="80"/>
      <c r="G65" s="80"/>
      <c r="H65" s="80"/>
      <c r="I65" s="80"/>
      <c r="J65" s="80"/>
    </row>
    <row r="66" spans="1:10" s="26" customFormat="1" ht="30" customHeight="1" x14ac:dyDescent="0.2">
      <c r="A66" s="81">
        <v>5</v>
      </c>
      <c r="B66" s="81" t="s">
        <v>143</v>
      </c>
      <c r="C66" s="71">
        <v>0</v>
      </c>
      <c r="D66" s="91" t="s">
        <v>148</v>
      </c>
      <c r="E66" s="91"/>
      <c r="F66" s="80"/>
      <c r="G66" s="80"/>
      <c r="H66" s="80"/>
      <c r="I66" s="80"/>
      <c r="J66" s="80"/>
    </row>
    <row r="67" spans="1:10" s="26" customFormat="1" ht="30" customHeight="1" x14ac:dyDescent="0.2">
      <c r="A67" s="91" t="s">
        <v>149</v>
      </c>
      <c r="B67" s="91"/>
      <c r="C67" s="71">
        <f>SUM(C62:C66)</f>
        <v>360613</v>
      </c>
      <c r="D67" s="91"/>
      <c r="E67" s="91"/>
      <c r="F67" s="80"/>
      <c r="G67" s="80"/>
      <c r="H67" s="80"/>
      <c r="I67" s="80"/>
      <c r="J67" s="80"/>
    </row>
    <row r="68" spans="1:10" ht="22.5" customHeight="1" x14ac:dyDescent="0.25">
      <c r="A68" s="82" t="s">
        <v>155</v>
      </c>
      <c r="B68" s="97"/>
      <c r="C68" s="97"/>
      <c r="D68" s="106"/>
      <c r="E68" s="106"/>
      <c r="F68" s="106"/>
      <c r="G68" s="106"/>
      <c r="H68" s="106"/>
      <c r="I68" s="106"/>
      <c r="J68" s="106"/>
    </row>
    <row r="69" spans="1:10" x14ac:dyDescent="0.25">
      <c r="A69" s="82" t="s">
        <v>43</v>
      </c>
      <c r="B69" s="97"/>
      <c r="C69" s="97"/>
      <c r="D69" s="106"/>
      <c r="E69" s="106"/>
      <c r="F69" s="106"/>
      <c r="G69" s="106"/>
      <c r="H69" s="106"/>
      <c r="I69" s="106"/>
      <c r="J69" s="106"/>
    </row>
    <row r="70" spans="1:10" ht="31.5" customHeight="1" x14ac:dyDescent="0.25">
      <c r="A70" s="82" t="s">
        <v>154</v>
      </c>
      <c r="B70" s="82"/>
      <c r="C70" s="82"/>
      <c r="D70" s="92" t="s">
        <v>41</v>
      </c>
      <c r="E70" s="92"/>
      <c r="F70" s="92"/>
      <c r="G70" s="92" t="s">
        <v>42</v>
      </c>
      <c r="H70" s="92"/>
      <c r="I70" s="92"/>
      <c r="J70" s="92"/>
    </row>
  </sheetData>
  <mergeCells count="31">
    <mergeCell ref="A1:J1"/>
    <mergeCell ref="A2:J2"/>
    <mergeCell ref="D70:F70"/>
    <mergeCell ref="B58:C58"/>
    <mergeCell ref="C8:C9"/>
    <mergeCell ref="B8:B9"/>
    <mergeCell ref="A8:A9"/>
    <mergeCell ref="D8:F8"/>
    <mergeCell ref="D63:E63"/>
    <mergeCell ref="D64:E64"/>
    <mergeCell ref="D65:E65"/>
    <mergeCell ref="J68:J69"/>
    <mergeCell ref="D68:F69"/>
    <mergeCell ref="G68:I69"/>
    <mergeCell ref="D66:E66"/>
    <mergeCell ref="D67:E67"/>
    <mergeCell ref="A67:B67"/>
    <mergeCell ref="G70:J70"/>
    <mergeCell ref="A3:J3"/>
    <mergeCell ref="A6:B6"/>
    <mergeCell ref="B68:C68"/>
    <mergeCell ref="B69:C69"/>
    <mergeCell ref="A7:B7"/>
    <mergeCell ref="E4:G4"/>
    <mergeCell ref="E5:G5"/>
    <mergeCell ref="E6:G6"/>
    <mergeCell ref="E7:G7"/>
    <mergeCell ref="H4:J4"/>
    <mergeCell ref="D61:E61"/>
    <mergeCell ref="D62:E62"/>
    <mergeCell ref="G8:I8"/>
  </mergeCells>
  <pageMargins left="0.3" right="0.2" top="0.38" bottom="0.28999999999999998" header="0.2" footer="0.2"/>
  <pageSetup paperSize="9" scale="53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27" sqref="A27:J30"/>
    </sheetView>
  </sheetViews>
  <sheetFormatPr defaultRowHeight="15" x14ac:dyDescent="0.25"/>
  <cols>
    <col min="1" max="1" width="4" style="21" bestFit="1" customWidth="1"/>
    <col min="2" max="2" width="19.5703125" bestFit="1" customWidth="1"/>
    <col min="3" max="4" width="23.85546875" customWidth="1"/>
    <col min="5" max="5" width="16.28515625" customWidth="1"/>
    <col min="6" max="6" width="23.85546875" customWidth="1"/>
    <col min="7" max="7" width="20.85546875" customWidth="1"/>
    <col min="8" max="8" width="15.42578125" customWidth="1"/>
  </cols>
  <sheetData>
    <row r="1" spans="1:8" ht="45.75" customHeight="1" x14ac:dyDescent="0.25">
      <c r="A1" s="181" t="s">
        <v>103</v>
      </c>
      <c r="B1" s="182"/>
      <c r="C1" s="182"/>
      <c r="D1" s="182"/>
      <c r="E1" s="182"/>
      <c r="F1" s="182"/>
      <c r="G1" s="182"/>
      <c r="H1" s="183"/>
    </row>
    <row r="2" spans="1:8" ht="28.5" customHeight="1" x14ac:dyDescent="0.25">
      <c r="A2" s="171" t="s">
        <v>96</v>
      </c>
      <c r="B2" s="172"/>
      <c r="C2" s="172"/>
      <c r="D2" s="172"/>
      <c r="E2" s="172"/>
      <c r="F2" s="172"/>
      <c r="G2" s="172"/>
      <c r="H2" s="172"/>
    </row>
    <row r="3" spans="1:8" s="5" customFormat="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</row>
    <row r="4" spans="1:8" s="5" customFormat="1" ht="15.75" x14ac:dyDescent="0.25">
      <c r="A4" s="121" t="s">
        <v>99</v>
      </c>
      <c r="B4" s="121"/>
      <c r="C4" s="121"/>
      <c r="D4" s="121"/>
      <c r="E4" s="121"/>
      <c r="F4" s="121"/>
      <c r="G4" s="121"/>
      <c r="H4" s="121"/>
    </row>
    <row r="5" spans="1:8" s="5" customFormat="1" ht="15.75" x14ac:dyDescent="0.25">
      <c r="A5" s="46" t="s">
        <v>105</v>
      </c>
      <c r="B5" s="47"/>
      <c r="C5" s="47"/>
      <c r="D5" s="47"/>
      <c r="E5" s="47"/>
      <c r="F5" s="125"/>
      <c r="G5" s="126"/>
      <c r="H5" s="174"/>
    </row>
    <row r="6" spans="1:8" ht="30" x14ac:dyDescent="0.25">
      <c r="A6" s="15" t="s">
        <v>82</v>
      </c>
      <c r="B6" s="15" t="s">
        <v>3</v>
      </c>
      <c r="C6" s="53" t="s">
        <v>104</v>
      </c>
      <c r="D6" s="53" t="s">
        <v>88</v>
      </c>
      <c r="E6" s="53" t="s">
        <v>83</v>
      </c>
      <c r="F6" s="15" t="s">
        <v>84</v>
      </c>
      <c r="G6" s="53" t="s">
        <v>80</v>
      </c>
      <c r="H6" s="15" t="s">
        <v>85</v>
      </c>
    </row>
    <row r="7" spans="1:8" x14ac:dyDescent="0.25">
      <c r="A7" s="20"/>
      <c r="B7" s="22"/>
      <c r="C7" s="2"/>
      <c r="D7" s="10"/>
      <c r="E7" s="50"/>
      <c r="F7" s="50"/>
      <c r="G7" s="10"/>
      <c r="H7" s="10"/>
    </row>
    <row r="8" spans="1:8" x14ac:dyDescent="0.25">
      <c r="A8" s="20"/>
      <c r="B8" s="22"/>
      <c r="C8" s="2"/>
      <c r="D8" s="10"/>
      <c r="E8" s="50"/>
      <c r="F8" s="50"/>
      <c r="G8" s="10"/>
      <c r="H8" s="10"/>
    </row>
    <row r="9" spans="1:8" x14ac:dyDescent="0.25">
      <c r="A9" s="20"/>
      <c r="B9" s="22"/>
      <c r="C9" s="2"/>
      <c r="D9" s="10"/>
      <c r="E9" s="50"/>
      <c r="F9" s="50"/>
      <c r="G9" s="10"/>
      <c r="H9" s="10"/>
    </row>
    <row r="10" spans="1:8" x14ac:dyDescent="0.25">
      <c r="A10" s="20"/>
      <c r="B10" s="22"/>
      <c r="C10" s="2"/>
      <c r="D10" s="10"/>
      <c r="E10" s="50"/>
      <c r="F10" s="50"/>
      <c r="G10" s="10"/>
      <c r="H10" s="10"/>
    </row>
    <row r="11" spans="1:8" x14ac:dyDescent="0.25">
      <c r="A11" s="20"/>
      <c r="B11" s="22"/>
      <c r="C11" s="2"/>
      <c r="D11" s="10"/>
      <c r="E11" s="50"/>
      <c r="F11" s="50"/>
      <c r="G11" s="10"/>
      <c r="H11" s="10"/>
    </row>
    <row r="12" spans="1:8" x14ac:dyDescent="0.25">
      <c r="A12" s="20"/>
      <c r="B12" s="22"/>
      <c r="C12" s="2"/>
      <c r="D12" s="10"/>
      <c r="E12" s="50"/>
      <c r="F12" s="50"/>
      <c r="G12" s="10"/>
      <c r="H12" s="10"/>
    </row>
    <row r="13" spans="1:8" x14ac:dyDescent="0.25">
      <c r="A13" s="20"/>
      <c r="B13" s="22"/>
      <c r="C13" s="2"/>
      <c r="D13" s="10"/>
      <c r="E13" s="50"/>
      <c r="F13" s="50"/>
      <c r="G13" s="10"/>
      <c r="H13" s="10"/>
    </row>
    <row r="14" spans="1:8" x14ac:dyDescent="0.25">
      <c r="A14" s="20"/>
      <c r="B14" s="22"/>
      <c r="C14" s="2"/>
      <c r="D14" s="10"/>
      <c r="E14" s="50"/>
      <c r="F14" s="50"/>
      <c r="G14" s="10"/>
      <c r="H14" s="10"/>
    </row>
    <row r="15" spans="1:8" x14ac:dyDescent="0.25">
      <c r="A15" s="20"/>
      <c r="B15" s="22"/>
      <c r="C15" s="2"/>
      <c r="D15" s="10"/>
      <c r="E15" s="50"/>
      <c r="F15" s="50"/>
      <c r="G15" s="10"/>
      <c r="H15" s="10"/>
    </row>
    <row r="16" spans="1:8" x14ac:dyDescent="0.25">
      <c r="A16" s="20"/>
      <c r="B16" s="22"/>
      <c r="C16" s="2"/>
      <c r="D16" s="10"/>
      <c r="E16" s="50"/>
      <c r="F16" s="50"/>
      <c r="G16" s="10"/>
      <c r="H16" s="10"/>
    </row>
    <row r="17" spans="1:8" x14ac:dyDescent="0.25">
      <c r="A17" s="20"/>
      <c r="B17" s="22"/>
      <c r="C17" s="2"/>
      <c r="D17" s="10"/>
      <c r="E17" s="50"/>
      <c r="F17" s="50"/>
      <c r="G17" s="10"/>
      <c r="H17" s="10"/>
    </row>
    <row r="18" spans="1:8" x14ac:dyDescent="0.25">
      <c r="A18" s="20"/>
      <c r="B18" s="22"/>
      <c r="C18" s="2"/>
      <c r="D18" s="10"/>
      <c r="E18" s="50"/>
      <c r="F18" s="50"/>
      <c r="G18" s="10"/>
      <c r="H18" s="10"/>
    </row>
    <row r="19" spans="1:8" x14ac:dyDescent="0.25">
      <c r="A19" s="20"/>
      <c r="B19" s="22"/>
      <c r="C19" s="2"/>
      <c r="D19" s="10"/>
      <c r="E19" s="50"/>
      <c r="F19" s="50"/>
      <c r="G19" s="10"/>
      <c r="H19" s="10"/>
    </row>
    <row r="20" spans="1:8" x14ac:dyDescent="0.25">
      <c r="A20" s="20"/>
      <c r="B20" s="22"/>
      <c r="C20" s="2"/>
      <c r="D20" s="10"/>
      <c r="E20" s="50"/>
      <c r="F20" s="50"/>
      <c r="G20" s="10"/>
      <c r="H20" s="10"/>
    </row>
    <row r="21" spans="1:8" x14ac:dyDescent="0.25">
      <c r="A21" s="20"/>
      <c r="B21" s="22"/>
      <c r="C21" s="2"/>
      <c r="D21" s="10"/>
      <c r="E21" s="50"/>
      <c r="F21" s="50"/>
      <c r="G21" s="10"/>
      <c r="H21" s="10"/>
    </row>
    <row r="22" spans="1:8" x14ac:dyDescent="0.25">
      <c r="A22" s="20"/>
      <c r="B22" s="22"/>
      <c r="C22" s="2"/>
      <c r="D22" s="10"/>
      <c r="E22" s="50"/>
      <c r="F22" s="50"/>
      <c r="G22" s="10"/>
      <c r="H22" s="10"/>
    </row>
    <row r="23" spans="1:8" x14ac:dyDescent="0.25">
      <c r="A23" s="20"/>
      <c r="B23" s="22"/>
      <c r="C23" s="2"/>
      <c r="D23" s="10"/>
      <c r="E23" s="50"/>
      <c r="F23" s="50"/>
      <c r="G23" s="10"/>
      <c r="H23" s="10"/>
    </row>
    <row r="24" spans="1:8" x14ac:dyDescent="0.25">
      <c r="A24" s="20"/>
      <c r="B24" s="22"/>
      <c r="C24" s="2"/>
      <c r="D24" s="10"/>
      <c r="E24" s="50"/>
      <c r="F24" s="50"/>
      <c r="G24" s="10"/>
      <c r="H24" s="10"/>
    </row>
    <row r="25" spans="1:8" x14ac:dyDescent="0.25">
      <c r="A25" s="20"/>
      <c r="B25" s="22"/>
      <c r="C25" s="2"/>
      <c r="D25" s="10"/>
      <c r="E25" s="50"/>
      <c r="F25" s="50"/>
      <c r="G25" s="10"/>
      <c r="H25" s="10"/>
    </row>
    <row r="26" spans="1:8" ht="31.5" customHeight="1" x14ac:dyDescent="0.25">
      <c r="A26" s="13"/>
      <c r="B26" s="13" t="s">
        <v>38</v>
      </c>
      <c r="C26" s="13"/>
      <c r="D26" s="13"/>
      <c r="E26" s="13"/>
      <c r="F26" s="13"/>
      <c r="G26" s="13"/>
      <c r="H26" s="13"/>
    </row>
    <row r="27" spans="1:8" s="26" customFormat="1" ht="51.75" customHeight="1" x14ac:dyDescent="0.2">
      <c r="A27" s="193" t="s">
        <v>101</v>
      </c>
      <c r="B27" s="193"/>
      <c r="C27" s="193"/>
      <c r="D27" s="193"/>
      <c r="E27" s="193"/>
      <c r="F27" s="193"/>
      <c r="G27" s="193"/>
      <c r="H27" s="193"/>
    </row>
    <row r="28" spans="1:8" x14ac:dyDescent="0.25">
      <c r="A28" s="178" t="s">
        <v>43</v>
      </c>
      <c r="B28" s="178"/>
      <c r="C28" s="178"/>
      <c r="D28" s="116"/>
      <c r="E28" s="116"/>
      <c r="F28" s="116"/>
      <c r="G28" s="116"/>
      <c r="H28" s="116"/>
    </row>
    <row r="29" spans="1:8" x14ac:dyDescent="0.25">
      <c r="A29" s="179"/>
      <c r="B29" s="179"/>
      <c r="C29" s="179"/>
      <c r="D29" s="117"/>
      <c r="E29" s="117"/>
      <c r="F29" s="117"/>
      <c r="G29" s="117"/>
      <c r="H29" s="117"/>
    </row>
    <row r="30" spans="1:8" ht="26.25" customHeight="1" x14ac:dyDescent="0.25">
      <c r="A30" s="51" t="s">
        <v>44</v>
      </c>
      <c r="B30" s="51"/>
      <c r="C30" s="52" t="s">
        <v>97</v>
      </c>
      <c r="D30" s="92"/>
      <c r="E30" s="92"/>
      <c r="F30" s="110" t="s">
        <v>100</v>
      </c>
      <c r="G30" s="110"/>
      <c r="H30" s="110"/>
    </row>
  </sheetData>
  <mergeCells count="13">
    <mergeCell ref="F5:H5"/>
    <mergeCell ref="A1:H1"/>
    <mergeCell ref="A2:H2"/>
    <mergeCell ref="A3:E3"/>
    <mergeCell ref="F3:H3"/>
    <mergeCell ref="A4:E4"/>
    <mergeCell ref="F4:H4"/>
    <mergeCell ref="F30:H30"/>
    <mergeCell ref="A27:H27"/>
    <mergeCell ref="A28:C29"/>
    <mergeCell ref="D28:G29"/>
    <mergeCell ref="H28:H29"/>
    <mergeCell ref="D30:E30"/>
  </mergeCells>
  <pageMargins left="0.11811023622047245" right="0" top="0.39370078740157483" bottom="0.27559055118110237" header="0.19685039370078741" footer="0.19685039370078741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7" sqref="A27:J30"/>
    </sheetView>
  </sheetViews>
  <sheetFormatPr defaultRowHeight="15" x14ac:dyDescent="0.25"/>
  <cols>
    <col min="1" max="1" width="17.5703125" customWidth="1"/>
    <col min="7" max="7" width="14.140625" customWidth="1"/>
  </cols>
  <sheetData>
    <row r="1" spans="1:7" ht="38.25" customHeight="1" x14ac:dyDescent="0.25">
      <c r="A1" s="194" t="s">
        <v>115</v>
      </c>
      <c r="B1" s="195" t="s">
        <v>114</v>
      </c>
      <c r="C1" s="195"/>
      <c r="D1" s="195"/>
      <c r="E1" s="195"/>
      <c r="F1" s="195"/>
      <c r="G1" s="196" t="s">
        <v>106</v>
      </c>
    </row>
    <row r="2" spans="1:7" x14ac:dyDescent="0.25">
      <c r="A2" s="194"/>
      <c r="B2" s="59">
        <v>41</v>
      </c>
      <c r="C2" s="59">
        <v>51</v>
      </c>
      <c r="D2" s="59" t="s">
        <v>116</v>
      </c>
      <c r="E2" s="59" t="s">
        <v>117</v>
      </c>
      <c r="F2" s="59">
        <v>195</v>
      </c>
      <c r="G2" s="196"/>
    </row>
    <row r="3" spans="1:7" ht="26.25" customHeight="1" x14ac:dyDescent="0.25">
      <c r="A3" s="60" t="s">
        <v>107</v>
      </c>
      <c r="B3" s="61">
        <v>150000</v>
      </c>
      <c r="C3" s="62">
        <v>600000</v>
      </c>
      <c r="D3" s="62">
        <v>100000</v>
      </c>
      <c r="E3" s="62">
        <v>205000</v>
      </c>
      <c r="F3" s="62">
        <v>630000</v>
      </c>
      <c r="G3" s="63">
        <f>SUM(B3:F3)</f>
        <v>1685000</v>
      </c>
    </row>
    <row r="4" spans="1:7" ht="26.25" customHeight="1" x14ac:dyDescent="0.25">
      <c r="A4" s="60" t="s">
        <v>108</v>
      </c>
      <c r="B4" s="64">
        <v>0</v>
      </c>
      <c r="C4" s="65">
        <v>25000</v>
      </c>
      <c r="D4" s="65">
        <v>20000</v>
      </c>
      <c r="E4" s="65">
        <v>20000</v>
      </c>
      <c r="F4" s="65">
        <v>20000</v>
      </c>
      <c r="G4" s="63">
        <f t="shared" ref="G4:G9" si="0">SUM(B4:F4)</f>
        <v>85000</v>
      </c>
    </row>
    <row r="5" spans="1:7" ht="26.25" customHeight="1" x14ac:dyDescent="0.25">
      <c r="A5" s="60" t="s">
        <v>109</v>
      </c>
      <c r="B5" s="64">
        <v>15000</v>
      </c>
      <c r="C5" s="65">
        <v>25000</v>
      </c>
      <c r="D5" s="65">
        <v>12500</v>
      </c>
      <c r="E5" s="65">
        <v>20000</v>
      </c>
      <c r="F5" s="65">
        <v>20000</v>
      </c>
      <c r="G5" s="63">
        <f t="shared" si="0"/>
        <v>92500</v>
      </c>
    </row>
    <row r="6" spans="1:7" ht="26.25" customHeight="1" x14ac:dyDescent="0.25">
      <c r="A6" s="60" t="s">
        <v>110</v>
      </c>
      <c r="B6" s="64">
        <v>15000</v>
      </c>
      <c r="C6" s="65">
        <v>25000</v>
      </c>
      <c r="D6" s="64">
        <v>12500</v>
      </c>
      <c r="E6" s="65">
        <v>20000</v>
      </c>
      <c r="F6" s="65">
        <v>20000</v>
      </c>
      <c r="G6" s="63">
        <f t="shared" si="0"/>
        <v>92500</v>
      </c>
    </row>
    <row r="7" spans="1:7" ht="26.25" customHeight="1" x14ac:dyDescent="0.25">
      <c r="A7" s="60" t="s">
        <v>111</v>
      </c>
      <c r="B7" s="64">
        <v>15000</v>
      </c>
      <c r="C7" s="65">
        <v>25000</v>
      </c>
      <c r="D7" s="64">
        <v>20000</v>
      </c>
      <c r="E7" s="65">
        <v>20000</v>
      </c>
      <c r="F7" s="65">
        <v>20000</v>
      </c>
      <c r="G7" s="63">
        <f t="shared" si="0"/>
        <v>100000</v>
      </c>
    </row>
    <row r="8" spans="1:7" ht="26.25" customHeight="1" x14ac:dyDescent="0.25">
      <c r="A8" s="60" t="s">
        <v>112</v>
      </c>
      <c r="B8" s="64">
        <v>15000</v>
      </c>
      <c r="C8" s="65">
        <v>25000</v>
      </c>
      <c r="D8" s="64">
        <v>15000</v>
      </c>
      <c r="E8" s="65">
        <v>20000</v>
      </c>
      <c r="F8" s="65">
        <v>20000</v>
      </c>
      <c r="G8" s="63">
        <f t="shared" si="0"/>
        <v>95000</v>
      </c>
    </row>
    <row r="9" spans="1:7" ht="26.25" customHeight="1" x14ac:dyDescent="0.25">
      <c r="A9" s="60" t="s">
        <v>113</v>
      </c>
      <c r="B9" s="64">
        <v>15000</v>
      </c>
      <c r="C9" s="65">
        <v>25000</v>
      </c>
      <c r="D9" s="64">
        <v>20000</v>
      </c>
      <c r="E9" s="65">
        <v>20000</v>
      </c>
      <c r="F9" s="65">
        <v>20000</v>
      </c>
      <c r="G9" s="63">
        <f t="shared" si="0"/>
        <v>100000</v>
      </c>
    </row>
    <row r="10" spans="1:7" ht="33" customHeight="1" x14ac:dyDescent="0.25">
      <c r="A10" s="66" t="s">
        <v>118</v>
      </c>
      <c r="B10" s="67">
        <f>SUM(B3:B9)</f>
        <v>225000</v>
      </c>
      <c r="C10" s="68">
        <f>SUM(C3:C9)</f>
        <v>750000</v>
      </c>
      <c r="D10" s="68">
        <f>SUM(D3:D9)</f>
        <v>200000</v>
      </c>
      <c r="E10" s="68">
        <f>SUM(E3:E9)</f>
        <v>325000</v>
      </c>
      <c r="F10" s="68">
        <f>SUM(F3:F9)</f>
        <v>750000</v>
      </c>
      <c r="G10" s="69">
        <f>SUM(B10:F10)</f>
        <v>2250000</v>
      </c>
    </row>
    <row r="12" spans="1:7" x14ac:dyDescent="0.25">
      <c r="B12">
        <f>2.25*100000</f>
        <v>225000</v>
      </c>
      <c r="C12">
        <f>7.5*100000</f>
        <v>750000</v>
      </c>
      <c r="D12">
        <f>2*100000</f>
        <v>200000</v>
      </c>
      <c r="E12">
        <f>3.25*100000</f>
        <v>325000</v>
      </c>
      <c r="F12">
        <f>7.5*100000</f>
        <v>750000</v>
      </c>
      <c r="G12">
        <f>SUM(B12:F12)</f>
        <v>2250000</v>
      </c>
    </row>
    <row r="14" spans="1:7" x14ac:dyDescent="0.25">
      <c r="B14">
        <f>B12-B10</f>
        <v>0</v>
      </c>
      <c r="C14">
        <f t="shared" ref="C14:G14" si="1">C12-C10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</row>
  </sheetData>
  <mergeCells count="3">
    <mergeCell ref="A1:A2"/>
    <mergeCell ref="B1:F1"/>
    <mergeCell ref="G1:G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A27" sqref="A27:J30"/>
    </sheetView>
  </sheetViews>
  <sheetFormatPr defaultRowHeight="15" x14ac:dyDescent="0.25"/>
  <cols>
    <col min="1" max="1" width="8.28515625" style="21" customWidth="1"/>
    <col min="2" max="2" width="41.140625" customWidth="1"/>
    <col min="3" max="3" width="13.140625" customWidth="1"/>
    <col min="4" max="5" width="15.85546875" customWidth="1"/>
    <col min="6" max="6" width="13.5703125" bestFit="1" customWidth="1"/>
    <col min="7" max="7" width="18.42578125" bestFit="1" customWidth="1"/>
    <col min="8" max="8" width="10.85546875" customWidth="1"/>
    <col min="10" max="13" width="8.140625" customWidth="1"/>
    <col min="15" max="15" width="16.85546875" customWidth="1"/>
    <col min="22" max="26" width="12" customWidth="1"/>
  </cols>
  <sheetData>
    <row r="1" spans="1:15" ht="15.75" customHeight="1" x14ac:dyDescent="0.25">
      <c r="A1" s="197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39.75" customHeight="1" x14ac:dyDescent="0.25">
      <c r="A2" s="201" t="s">
        <v>130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</row>
    <row r="3" spans="1:15" x14ac:dyDescent="0.25">
      <c r="A3" s="200" t="s">
        <v>122</v>
      </c>
      <c r="B3" s="200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1:15" x14ac:dyDescent="0.25">
      <c r="A4" s="200" t="s">
        <v>123</v>
      </c>
      <c r="B4" s="200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</row>
    <row r="5" spans="1:15" x14ac:dyDescent="0.25">
      <c r="A5" s="200" t="s">
        <v>124</v>
      </c>
      <c r="B5" s="200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1:15" x14ac:dyDescent="0.25">
      <c r="A6" s="200" t="s">
        <v>125</v>
      </c>
      <c r="B6" s="200"/>
      <c r="C6" s="204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6"/>
    </row>
    <row r="7" spans="1:15" x14ac:dyDescent="0.25">
      <c r="A7" s="207" t="s">
        <v>0</v>
      </c>
      <c r="B7" s="207" t="s">
        <v>119</v>
      </c>
      <c r="C7" s="207" t="s">
        <v>51</v>
      </c>
      <c r="D7" s="207" t="s">
        <v>126</v>
      </c>
      <c r="E7" s="207" t="s">
        <v>127</v>
      </c>
      <c r="F7" s="207" t="s">
        <v>52</v>
      </c>
      <c r="G7" s="207" t="s">
        <v>60</v>
      </c>
      <c r="H7" s="207" t="s">
        <v>91</v>
      </c>
      <c r="I7" s="207" t="s">
        <v>92</v>
      </c>
      <c r="J7" s="209" t="s">
        <v>129</v>
      </c>
      <c r="K7" s="209"/>
      <c r="L7" s="209"/>
      <c r="M7" s="209"/>
      <c r="N7" s="209"/>
      <c r="O7" s="209"/>
    </row>
    <row r="8" spans="1:15" ht="66.75" customHeight="1" x14ac:dyDescent="0.25">
      <c r="A8" s="207"/>
      <c r="B8" s="207"/>
      <c r="C8" s="207"/>
      <c r="D8" s="207"/>
      <c r="E8" s="207"/>
      <c r="F8" s="207"/>
      <c r="G8" s="207"/>
      <c r="H8" s="207"/>
      <c r="I8" s="207"/>
      <c r="J8" s="73" t="s">
        <v>120</v>
      </c>
      <c r="K8" s="73" t="s">
        <v>64</v>
      </c>
      <c r="L8" s="73" t="s">
        <v>65</v>
      </c>
      <c r="M8" s="73" t="s">
        <v>121</v>
      </c>
      <c r="N8" s="73" t="s">
        <v>19</v>
      </c>
      <c r="O8" s="73" t="s">
        <v>134</v>
      </c>
    </row>
    <row r="9" spans="1:15" x14ac:dyDescent="0.25">
      <c r="A9" s="74">
        <v>1</v>
      </c>
      <c r="B9" s="75">
        <v>2</v>
      </c>
      <c r="C9" s="74">
        <v>3</v>
      </c>
      <c r="D9" s="75">
        <v>4</v>
      </c>
      <c r="E9" s="74">
        <v>5</v>
      </c>
      <c r="F9" s="75">
        <v>6</v>
      </c>
      <c r="G9" s="74">
        <v>7</v>
      </c>
      <c r="H9" s="75">
        <v>8</v>
      </c>
      <c r="I9" s="74">
        <v>9</v>
      </c>
      <c r="J9" s="75">
        <v>10</v>
      </c>
      <c r="K9" s="74">
        <v>11</v>
      </c>
      <c r="L9" s="75">
        <v>12</v>
      </c>
      <c r="M9" s="74">
        <v>13</v>
      </c>
      <c r="N9" s="75">
        <v>14</v>
      </c>
      <c r="O9" s="74">
        <v>15</v>
      </c>
    </row>
    <row r="10" spans="1:15" x14ac:dyDescent="0.25">
      <c r="A10" s="7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7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7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7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7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7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7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7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7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7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7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7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7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7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7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7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4.5" customHeight="1" x14ac:dyDescent="0.25">
      <c r="A26" s="208" t="s">
        <v>40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15" x14ac:dyDescent="0.25">
      <c r="A27" s="179" t="s">
        <v>43</v>
      </c>
      <c r="B27" s="179"/>
      <c r="C27" s="179"/>
      <c r="D27" s="106"/>
      <c r="E27" s="106"/>
      <c r="F27" s="106"/>
      <c r="G27" s="106"/>
      <c r="H27" s="106"/>
      <c r="I27" s="106"/>
      <c r="J27" s="106"/>
    </row>
    <row r="28" spans="1:15" ht="30" customHeight="1" x14ac:dyDescent="0.25">
      <c r="A28" s="179"/>
      <c r="B28" s="179"/>
      <c r="C28" s="179"/>
      <c r="D28" s="117"/>
      <c r="E28" s="117"/>
      <c r="F28" s="117"/>
      <c r="G28" s="117"/>
      <c r="H28" s="117"/>
      <c r="I28" s="117"/>
      <c r="J28" s="117"/>
    </row>
    <row r="29" spans="1:15" x14ac:dyDescent="0.25">
      <c r="A29" s="51" t="s">
        <v>44</v>
      </c>
      <c r="B29" s="51"/>
      <c r="D29" s="92" t="s">
        <v>89</v>
      </c>
      <c r="E29" s="92"/>
      <c r="F29" s="92"/>
      <c r="G29" s="92"/>
      <c r="J29" s="52"/>
      <c r="M29" s="52" t="s">
        <v>97</v>
      </c>
    </row>
  </sheetData>
  <mergeCells count="25">
    <mergeCell ref="I7:I8"/>
    <mergeCell ref="A27:C28"/>
    <mergeCell ref="D27:I28"/>
    <mergeCell ref="J27:J28"/>
    <mergeCell ref="D29:G29"/>
    <mergeCell ref="A26:O26"/>
    <mergeCell ref="C7:C8"/>
    <mergeCell ref="D7:D8"/>
    <mergeCell ref="E7:E8"/>
    <mergeCell ref="F7:F8"/>
    <mergeCell ref="G7:G8"/>
    <mergeCell ref="H7:H8"/>
    <mergeCell ref="J7:O7"/>
    <mergeCell ref="A7:A8"/>
    <mergeCell ref="B7:B8"/>
    <mergeCell ref="A1:O1"/>
    <mergeCell ref="A3:B3"/>
    <mergeCell ref="A4:B4"/>
    <mergeCell ref="A5:B5"/>
    <mergeCell ref="A6:B6"/>
    <mergeCell ref="A2:O2"/>
    <mergeCell ref="C3:O3"/>
    <mergeCell ref="C4:O4"/>
    <mergeCell ref="C5:O5"/>
    <mergeCell ref="C6:O6"/>
  </mergeCells>
  <pageMargins left="0.3" right="0.2" top="0.38" bottom="0.28999999999999998" header="0.2" footer="0.2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3" workbookViewId="0">
      <selection activeCell="A27" sqref="A27:J30"/>
    </sheetView>
  </sheetViews>
  <sheetFormatPr defaultRowHeight="15" x14ac:dyDescent="0.25"/>
  <cols>
    <col min="1" max="1" width="8.28515625" style="21" customWidth="1"/>
    <col min="2" max="2" width="20.85546875" customWidth="1"/>
    <col min="3" max="3" width="13.140625" customWidth="1"/>
    <col min="4" max="5" width="15.85546875" customWidth="1"/>
    <col min="6" max="6" width="13.5703125" bestFit="1" customWidth="1"/>
    <col min="7" max="7" width="14" customWidth="1"/>
    <col min="8" max="8" width="10.85546875" customWidth="1"/>
    <col min="11" max="11" width="14" customWidth="1"/>
    <col min="12" max="12" width="14.140625" customWidth="1"/>
    <col min="15" max="15" width="16.28515625" customWidth="1"/>
    <col min="16" max="16" width="14.140625" customWidth="1"/>
    <col min="23" max="27" width="12" customWidth="1"/>
  </cols>
  <sheetData>
    <row r="1" spans="1:16" ht="15.75" customHeight="1" x14ac:dyDescent="0.25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30" customHeight="1" x14ac:dyDescent="0.25">
      <c r="A2" s="212" t="s">
        <v>128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26.25" customHeight="1" x14ac:dyDescent="0.25">
      <c r="A3" s="213" t="s">
        <v>122</v>
      </c>
      <c r="B3" s="213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26.25" customHeight="1" x14ac:dyDescent="0.25">
      <c r="A4" s="213" t="s">
        <v>123</v>
      </c>
      <c r="B4" s="213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ht="26.25" customHeight="1" x14ac:dyDescent="0.25">
      <c r="A5" s="213" t="s">
        <v>124</v>
      </c>
      <c r="B5" s="213"/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26.25" customHeight="1" x14ac:dyDescent="0.25">
      <c r="A6" s="213" t="s">
        <v>125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ht="19.5" customHeight="1" x14ac:dyDescent="0.25">
      <c r="A7" s="210" t="s">
        <v>0</v>
      </c>
      <c r="B7" s="210" t="s">
        <v>132</v>
      </c>
      <c r="C7" s="210" t="s">
        <v>51</v>
      </c>
      <c r="D7" s="210" t="s">
        <v>126</v>
      </c>
      <c r="E7" s="210" t="s">
        <v>127</v>
      </c>
      <c r="F7" s="210" t="s">
        <v>52</v>
      </c>
      <c r="G7" s="210" t="s">
        <v>133</v>
      </c>
      <c r="H7" s="210" t="s">
        <v>91</v>
      </c>
      <c r="I7" s="210" t="s">
        <v>92</v>
      </c>
      <c r="J7" s="212" t="s">
        <v>131</v>
      </c>
      <c r="K7" s="212"/>
      <c r="L7" s="212"/>
      <c r="M7" s="212"/>
      <c r="N7" s="212"/>
      <c r="O7" s="212"/>
      <c r="P7" s="212"/>
    </row>
    <row r="8" spans="1:16" ht="60" x14ac:dyDescent="0.25">
      <c r="A8" s="210"/>
      <c r="B8" s="210"/>
      <c r="C8" s="210"/>
      <c r="D8" s="210"/>
      <c r="E8" s="210"/>
      <c r="F8" s="210"/>
      <c r="G8" s="210"/>
      <c r="H8" s="210"/>
      <c r="I8" s="210"/>
      <c r="J8" s="76" t="s">
        <v>120</v>
      </c>
      <c r="K8" s="76" t="s">
        <v>64</v>
      </c>
      <c r="L8" s="76" t="s">
        <v>65</v>
      </c>
      <c r="M8" s="76" t="s">
        <v>121</v>
      </c>
      <c r="N8" s="76" t="s">
        <v>19</v>
      </c>
      <c r="O8" s="76" t="s">
        <v>134</v>
      </c>
      <c r="P8" s="76" t="s">
        <v>85</v>
      </c>
    </row>
    <row r="9" spans="1:16" ht="18.75" customHeight="1" x14ac:dyDescent="0.25">
      <c r="A9" s="77">
        <v>1</v>
      </c>
      <c r="B9" s="78">
        <v>2</v>
      </c>
      <c r="C9" s="77">
        <v>3</v>
      </c>
      <c r="D9" s="78">
        <v>4</v>
      </c>
      <c r="E9" s="77">
        <v>5</v>
      </c>
      <c r="F9" s="78">
        <v>6</v>
      </c>
      <c r="G9" s="77">
        <v>7</v>
      </c>
      <c r="H9" s="78">
        <v>8</v>
      </c>
      <c r="I9" s="77">
        <v>9</v>
      </c>
      <c r="J9" s="78">
        <v>10</v>
      </c>
      <c r="K9" s="77">
        <v>11</v>
      </c>
      <c r="L9" s="78">
        <v>12</v>
      </c>
      <c r="M9" s="77">
        <v>13</v>
      </c>
      <c r="N9" s="78">
        <v>14</v>
      </c>
      <c r="O9" s="77">
        <v>15</v>
      </c>
      <c r="P9" s="78">
        <v>16</v>
      </c>
    </row>
    <row r="10" spans="1:16" x14ac:dyDescent="0.25">
      <c r="A10" s="7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7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7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7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7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7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7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7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7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7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7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7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7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7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7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7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3.5" customHeight="1" x14ac:dyDescent="0.25">
      <c r="A26" s="208" t="s">
        <v>40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7" spans="1:16" x14ac:dyDescent="0.25">
      <c r="A27" s="179" t="s">
        <v>43</v>
      </c>
      <c r="B27" s="179"/>
      <c r="C27" s="179"/>
      <c r="D27" s="106"/>
      <c r="E27" s="106"/>
      <c r="F27" s="106"/>
      <c r="G27" s="106"/>
      <c r="H27" s="106"/>
      <c r="I27" s="106"/>
      <c r="J27" s="106"/>
    </row>
    <row r="28" spans="1:16" x14ac:dyDescent="0.25">
      <c r="A28" s="179"/>
      <c r="B28" s="179"/>
      <c r="C28" s="179"/>
      <c r="D28" s="117"/>
      <c r="E28" s="117"/>
      <c r="F28" s="117"/>
      <c r="G28" s="117"/>
      <c r="H28" s="117"/>
      <c r="I28" s="117"/>
      <c r="J28" s="117"/>
    </row>
    <row r="29" spans="1:16" x14ac:dyDescent="0.25">
      <c r="A29" s="51" t="s">
        <v>44</v>
      </c>
      <c r="B29" s="51"/>
      <c r="D29" s="92" t="s">
        <v>89</v>
      </c>
      <c r="E29" s="92"/>
      <c r="F29" s="92"/>
      <c r="G29" s="92"/>
      <c r="J29" s="52"/>
      <c r="M29" s="52" t="s">
        <v>97</v>
      </c>
    </row>
  </sheetData>
  <mergeCells count="25">
    <mergeCell ref="D29:G29"/>
    <mergeCell ref="A26:P26"/>
    <mergeCell ref="D5:P5"/>
    <mergeCell ref="D6:P6"/>
    <mergeCell ref="A27:C28"/>
    <mergeCell ref="D27:I28"/>
    <mergeCell ref="J27:J28"/>
    <mergeCell ref="F7:F8"/>
    <mergeCell ref="G7:G8"/>
    <mergeCell ref="H7:H8"/>
    <mergeCell ref="I7:I8"/>
    <mergeCell ref="J7:P7"/>
    <mergeCell ref="A7:A8"/>
    <mergeCell ref="B7:B8"/>
    <mergeCell ref="C7:C8"/>
    <mergeCell ref="D7:D8"/>
    <mergeCell ref="E7:E8"/>
    <mergeCell ref="A1:P1"/>
    <mergeCell ref="A2:P2"/>
    <mergeCell ref="A3:C3"/>
    <mergeCell ref="A4:C4"/>
    <mergeCell ref="A5:C5"/>
    <mergeCell ref="A6:C6"/>
    <mergeCell ref="D3:P3"/>
    <mergeCell ref="D4:P4"/>
  </mergeCells>
  <pageMargins left="0.3" right="0.2" top="0.38" bottom="0.28999999999999998" header="0.2" footer="0.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workbookViewId="0">
      <selection activeCell="D70" sqref="D70:J70"/>
    </sheetView>
  </sheetViews>
  <sheetFormatPr defaultRowHeight="15" x14ac:dyDescent="0.25"/>
  <cols>
    <col min="1" max="1" width="9.140625" style="21" customWidth="1"/>
    <col min="2" max="2" width="14.140625" customWidth="1"/>
    <col min="3" max="3" width="14.5703125" customWidth="1"/>
    <col min="5" max="5" width="10.85546875" customWidth="1"/>
    <col min="8" max="8" width="14" customWidth="1"/>
    <col min="9" max="9" width="14.140625" customWidth="1"/>
    <col min="20" max="20" width="12.42578125" customWidth="1"/>
    <col min="21" max="21" width="14" customWidth="1"/>
    <col min="22" max="22" width="14.140625" customWidth="1"/>
    <col min="23" max="23" width="16.85546875" customWidth="1"/>
  </cols>
  <sheetData>
    <row r="1" spans="1:23" ht="36" customHeight="1" x14ac:dyDescent="0.3">
      <c r="A1" s="122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5.75" customHeight="1" x14ac:dyDescent="0.3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s="5" customFormat="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5" customFormat="1" ht="15.7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 t="s">
        <v>5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1:23" s="5" customFormat="1" ht="15.75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 t="s">
        <v>6</v>
      </c>
      <c r="O5" s="121"/>
      <c r="P5" s="121"/>
      <c r="Q5" s="121"/>
      <c r="R5" s="121"/>
      <c r="S5" s="121"/>
      <c r="T5" s="121"/>
      <c r="U5" s="121"/>
      <c r="V5" s="121"/>
      <c r="W5" s="121"/>
    </row>
    <row r="6" spans="1:23" s="5" customFormat="1" ht="15.75" x14ac:dyDescent="0.25">
      <c r="A6" s="121" t="s">
        <v>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 t="s">
        <v>8</v>
      </c>
      <c r="O6" s="121"/>
      <c r="P6" s="121"/>
      <c r="Q6" s="121"/>
      <c r="R6" s="121"/>
      <c r="S6" s="121"/>
      <c r="T6" s="121"/>
      <c r="U6" s="121"/>
      <c r="V6" s="121"/>
      <c r="W6" s="121"/>
    </row>
    <row r="7" spans="1:23" s="5" customFormat="1" ht="15.75" x14ac:dyDescent="0.25">
      <c r="A7" s="121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 t="s">
        <v>9</v>
      </c>
      <c r="O7" s="121"/>
      <c r="P7" s="121"/>
      <c r="Q7" s="121"/>
      <c r="R7" s="121"/>
      <c r="S7" s="121"/>
      <c r="T7" s="121"/>
      <c r="U7" s="121"/>
      <c r="V7" s="121"/>
      <c r="W7" s="121"/>
    </row>
    <row r="8" spans="1:23" s="5" customFormat="1" ht="15.75" x14ac:dyDescent="0.25">
      <c r="A8" s="121" t="s">
        <v>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 t="s">
        <v>10</v>
      </c>
      <c r="O8" s="121"/>
      <c r="P8" s="121"/>
      <c r="Q8" s="121"/>
      <c r="R8" s="121"/>
      <c r="S8" s="121"/>
      <c r="T8" s="121"/>
      <c r="U8" s="121"/>
      <c r="V8" s="121"/>
      <c r="W8" s="121"/>
    </row>
    <row r="9" spans="1:23" ht="18.75" x14ac:dyDescent="0.25">
      <c r="A9" s="103" t="s">
        <v>0</v>
      </c>
      <c r="B9" s="103" t="s">
        <v>12</v>
      </c>
      <c r="C9" s="103" t="s">
        <v>13</v>
      </c>
      <c r="D9" s="105" t="s">
        <v>20</v>
      </c>
      <c r="E9" s="105"/>
      <c r="F9" s="105"/>
      <c r="G9" s="105"/>
      <c r="H9" s="105"/>
      <c r="I9" s="105"/>
      <c r="J9" s="98" t="s">
        <v>21</v>
      </c>
      <c r="K9" s="98"/>
      <c r="L9" s="98"/>
      <c r="M9" s="98"/>
      <c r="N9" s="98"/>
      <c r="O9" s="98"/>
      <c r="P9" s="118" t="s">
        <v>24</v>
      </c>
      <c r="Q9" s="119"/>
      <c r="R9" s="119"/>
      <c r="S9" s="119"/>
      <c r="T9" s="119"/>
      <c r="U9" s="119"/>
      <c r="V9" s="119"/>
      <c r="W9" s="120"/>
    </row>
    <row r="10" spans="1:23" ht="51" x14ac:dyDescent="0.25">
      <c r="A10" s="104"/>
      <c r="B10" s="104"/>
      <c r="C10" s="104"/>
      <c r="D10" s="14" t="s">
        <v>14</v>
      </c>
      <c r="E10" s="14" t="s">
        <v>15</v>
      </c>
      <c r="F10" s="14" t="s">
        <v>16</v>
      </c>
      <c r="G10" s="14" t="s">
        <v>17</v>
      </c>
      <c r="H10" s="23" t="s">
        <v>18</v>
      </c>
      <c r="I10" s="14" t="s">
        <v>19</v>
      </c>
      <c r="J10" s="2" t="s">
        <v>14</v>
      </c>
      <c r="K10" s="2" t="s">
        <v>15</v>
      </c>
      <c r="L10" s="2" t="s">
        <v>16</v>
      </c>
      <c r="M10" s="2" t="s">
        <v>17</v>
      </c>
      <c r="N10" s="24" t="s">
        <v>18</v>
      </c>
      <c r="O10" s="2" t="s">
        <v>19</v>
      </c>
      <c r="P10" s="15" t="s">
        <v>14</v>
      </c>
      <c r="Q10" s="15" t="s">
        <v>15</v>
      </c>
      <c r="R10" s="15" t="s">
        <v>16</v>
      </c>
      <c r="S10" s="15" t="s">
        <v>17</v>
      </c>
      <c r="T10" s="25" t="s">
        <v>18</v>
      </c>
      <c r="U10" s="15" t="s">
        <v>19</v>
      </c>
      <c r="V10" s="3" t="s">
        <v>22</v>
      </c>
      <c r="W10" s="18" t="s">
        <v>23</v>
      </c>
    </row>
    <row r="11" spans="1:23" x14ac:dyDescent="0.25">
      <c r="A11" s="20">
        <v>1</v>
      </c>
      <c r="B11" s="22" t="s">
        <v>25</v>
      </c>
      <c r="C11" s="17">
        <v>2006</v>
      </c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8"/>
      <c r="Q11" s="8"/>
      <c r="R11" s="8"/>
      <c r="S11" s="8"/>
      <c r="T11" s="8"/>
      <c r="U11" s="8"/>
      <c r="V11" s="16"/>
      <c r="W11" s="19"/>
    </row>
    <row r="12" spans="1:23" x14ac:dyDescent="0.25">
      <c r="A12" s="20">
        <v>2</v>
      </c>
      <c r="B12" s="22" t="s">
        <v>26</v>
      </c>
      <c r="C12" s="17">
        <v>2006</v>
      </c>
      <c r="D12" s="10"/>
      <c r="E12" s="10"/>
      <c r="F12" s="10"/>
      <c r="G12" s="10"/>
      <c r="H12" s="10"/>
      <c r="I12" s="10"/>
      <c r="J12" s="6"/>
      <c r="K12" s="6"/>
      <c r="L12" s="6"/>
      <c r="M12" s="6"/>
      <c r="N12" s="6"/>
      <c r="O12" s="6"/>
      <c r="P12" s="8"/>
      <c r="Q12" s="8"/>
      <c r="R12" s="8"/>
      <c r="S12" s="8"/>
      <c r="T12" s="8"/>
      <c r="U12" s="8"/>
      <c r="V12" s="16"/>
      <c r="W12" s="19"/>
    </row>
    <row r="13" spans="1:23" x14ac:dyDescent="0.25">
      <c r="A13" s="20">
        <v>3</v>
      </c>
      <c r="B13" s="22" t="s">
        <v>27</v>
      </c>
      <c r="C13" s="17">
        <v>2006</v>
      </c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6"/>
      <c r="P13" s="8"/>
      <c r="Q13" s="8"/>
      <c r="R13" s="8"/>
      <c r="S13" s="8"/>
      <c r="T13" s="8"/>
      <c r="U13" s="8"/>
      <c r="V13" s="16"/>
      <c r="W13" s="19"/>
    </row>
    <row r="14" spans="1:23" x14ac:dyDescent="0.25">
      <c r="A14" s="20">
        <v>4</v>
      </c>
      <c r="B14" s="22" t="s">
        <v>28</v>
      </c>
      <c r="C14" s="17">
        <v>2006</v>
      </c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6"/>
      <c r="P14" s="8"/>
      <c r="Q14" s="8"/>
      <c r="R14" s="8"/>
      <c r="S14" s="8"/>
      <c r="T14" s="8"/>
      <c r="U14" s="8"/>
      <c r="V14" s="16"/>
      <c r="W14" s="19"/>
    </row>
    <row r="15" spans="1:23" x14ac:dyDescent="0.25">
      <c r="A15" s="20">
        <v>5</v>
      </c>
      <c r="B15" s="22" t="s">
        <v>29</v>
      </c>
      <c r="C15" s="17">
        <v>2006</v>
      </c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  <c r="O15" s="6"/>
      <c r="P15" s="8"/>
      <c r="Q15" s="8"/>
      <c r="R15" s="8"/>
      <c r="S15" s="8"/>
      <c r="T15" s="8"/>
      <c r="U15" s="8"/>
      <c r="V15" s="16"/>
      <c r="W15" s="19"/>
    </row>
    <row r="16" spans="1:23" x14ac:dyDescent="0.25">
      <c r="A16" s="20">
        <v>6</v>
      </c>
      <c r="B16" s="22" t="s">
        <v>30</v>
      </c>
      <c r="C16" s="17">
        <v>2006</v>
      </c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16"/>
      <c r="W16" s="19"/>
    </row>
    <row r="17" spans="1:23" x14ac:dyDescent="0.25">
      <c r="A17" s="20">
        <v>7</v>
      </c>
      <c r="B17" s="22" t="s">
        <v>31</v>
      </c>
      <c r="C17" s="17">
        <v>2006</v>
      </c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16"/>
      <c r="W17" s="19"/>
    </row>
    <row r="18" spans="1:23" x14ac:dyDescent="0.25">
      <c r="A18" s="20">
        <v>8</v>
      </c>
      <c r="B18" s="22" t="s">
        <v>32</v>
      </c>
      <c r="C18" s="17">
        <v>2006</v>
      </c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  <c r="O18" s="6"/>
      <c r="P18" s="8"/>
      <c r="Q18" s="8"/>
      <c r="R18" s="8"/>
      <c r="S18" s="8"/>
      <c r="T18" s="8"/>
      <c r="U18" s="8"/>
      <c r="V18" s="16"/>
      <c r="W18" s="19"/>
    </row>
    <row r="19" spans="1:23" x14ac:dyDescent="0.25">
      <c r="A19" s="20">
        <v>9</v>
      </c>
      <c r="B19" s="22" t="s">
        <v>33</v>
      </c>
      <c r="C19" s="17">
        <v>2006</v>
      </c>
      <c r="D19" s="10"/>
      <c r="E19" s="10"/>
      <c r="F19" s="10"/>
      <c r="G19" s="10"/>
      <c r="H19" s="10"/>
      <c r="I19" s="10"/>
      <c r="J19" s="6"/>
      <c r="K19" s="6"/>
      <c r="L19" s="6"/>
      <c r="M19" s="6"/>
      <c r="N19" s="6"/>
      <c r="O19" s="6"/>
      <c r="P19" s="8"/>
      <c r="Q19" s="8"/>
      <c r="R19" s="8"/>
      <c r="S19" s="8"/>
      <c r="T19" s="8"/>
      <c r="U19" s="8"/>
      <c r="V19" s="16"/>
      <c r="W19" s="19"/>
    </row>
    <row r="20" spans="1:23" x14ac:dyDescent="0.25">
      <c r="A20" s="20">
        <v>10</v>
      </c>
      <c r="B20" s="22" t="s">
        <v>34</v>
      </c>
      <c r="C20" s="17">
        <v>2006</v>
      </c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8"/>
      <c r="Q20" s="8"/>
      <c r="R20" s="8"/>
      <c r="S20" s="8"/>
      <c r="T20" s="8"/>
      <c r="U20" s="8"/>
      <c r="V20" s="16"/>
      <c r="W20" s="19"/>
    </row>
    <row r="21" spans="1:23" x14ac:dyDescent="0.25">
      <c r="A21" s="20">
        <v>11</v>
      </c>
      <c r="B21" s="22" t="s">
        <v>35</v>
      </c>
      <c r="C21" s="17">
        <v>2006</v>
      </c>
      <c r="D21" s="10"/>
      <c r="E21" s="10"/>
      <c r="F21" s="10"/>
      <c r="G21" s="10"/>
      <c r="H21" s="10"/>
      <c r="I21" s="10"/>
      <c r="J21" s="6"/>
      <c r="K21" s="6"/>
      <c r="L21" s="6"/>
      <c r="M21" s="6"/>
      <c r="N21" s="6"/>
      <c r="O21" s="6"/>
      <c r="P21" s="8"/>
      <c r="Q21" s="8"/>
      <c r="R21" s="8"/>
      <c r="S21" s="8"/>
      <c r="T21" s="8"/>
      <c r="U21" s="8"/>
      <c r="V21" s="16"/>
      <c r="W21" s="19"/>
    </row>
    <row r="22" spans="1:23" x14ac:dyDescent="0.25">
      <c r="A22" s="20">
        <v>12</v>
      </c>
      <c r="B22" s="22" t="s">
        <v>36</v>
      </c>
      <c r="C22" s="17">
        <v>2006</v>
      </c>
      <c r="D22" s="10"/>
      <c r="E22" s="10"/>
      <c r="F22" s="10"/>
      <c r="G22" s="10"/>
      <c r="H22" s="10"/>
      <c r="I22" s="10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16"/>
      <c r="W22" s="19"/>
    </row>
    <row r="23" spans="1:23" x14ac:dyDescent="0.25">
      <c r="A23" s="20">
        <v>13</v>
      </c>
      <c r="B23" s="22" t="s">
        <v>25</v>
      </c>
      <c r="C23" s="17">
        <v>2007</v>
      </c>
      <c r="D23" s="10"/>
      <c r="E23" s="10"/>
      <c r="F23" s="10"/>
      <c r="G23" s="10"/>
      <c r="H23" s="10"/>
      <c r="I23" s="10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16"/>
      <c r="W23" s="19"/>
    </row>
    <row r="24" spans="1:23" x14ac:dyDescent="0.25">
      <c r="A24" s="20">
        <v>14</v>
      </c>
      <c r="B24" s="22" t="s">
        <v>26</v>
      </c>
      <c r="C24" s="17">
        <v>2007</v>
      </c>
      <c r="D24" s="10"/>
      <c r="E24" s="10"/>
      <c r="F24" s="10"/>
      <c r="G24" s="10"/>
      <c r="H24" s="10"/>
      <c r="I24" s="10"/>
      <c r="J24" s="6"/>
      <c r="K24" s="6"/>
      <c r="L24" s="6"/>
      <c r="M24" s="6"/>
      <c r="N24" s="6"/>
      <c r="O24" s="6"/>
      <c r="P24" s="8"/>
      <c r="Q24" s="8"/>
      <c r="R24" s="8"/>
      <c r="S24" s="8"/>
      <c r="T24" s="8"/>
      <c r="U24" s="8"/>
      <c r="V24" s="16"/>
      <c r="W24" s="19"/>
    </row>
    <row r="25" spans="1:23" x14ac:dyDescent="0.25">
      <c r="A25" s="20">
        <v>15</v>
      </c>
      <c r="B25" s="22" t="s">
        <v>27</v>
      </c>
      <c r="C25" s="17">
        <v>2007</v>
      </c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8"/>
      <c r="Q25" s="8"/>
      <c r="R25" s="8"/>
      <c r="S25" s="8"/>
      <c r="T25" s="8"/>
      <c r="U25" s="8"/>
      <c r="V25" s="16"/>
      <c r="W25" s="19"/>
    </row>
    <row r="26" spans="1:23" x14ac:dyDescent="0.25">
      <c r="A26" s="20">
        <v>16</v>
      </c>
      <c r="B26" s="22" t="s">
        <v>28</v>
      </c>
      <c r="C26" s="17">
        <v>2007</v>
      </c>
      <c r="D26" s="10"/>
      <c r="E26" s="10"/>
      <c r="F26" s="10"/>
      <c r="G26" s="10"/>
      <c r="H26" s="10"/>
      <c r="I26" s="10"/>
      <c r="J26" s="6"/>
      <c r="K26" s="6"/>
      <c r="L26" s="6"/>
      <c r="M26" s="6"/>
      <c r="N26" s="6"/>
      <c r="O26" s="6"/>
      <c r="P26" s="8"/>
      <c r="Q26" s="8"/>
      <c r="R26" s="8"/>
      <c r="S26" s="8"/>
      <c r="T26" s="8"/>
      <c r="U26" s="8"/>
      <c r="V26" s="16"/>
      <c r="W26" s="19"/>
    </row>
    <row r="27" spans="1:23" x14ac:dyDescent="0.25">
      <c r="A27" s="20">
        <v>17</v>
      </c>
      <c r="B27" s="22" t="s">
        <v>29</v>
      </c>
      <c r="C27" s="17">
        <v>2007</v>
      </c>
      <c r="D27" s="10"/>
      <c r="E27" s="10"/>
      <c r="F27" s="10"/>
      <c r="G27" s="10"/>
      <c r="H27" s="10"/>
      <c r="I27" s="10"/>
      <c r="J27" s="6"/>
      <c r="K27" s="6"/>
      <c r="L27" s="6"/>
      <c r="M27" s="6"/>
      <c r="N27" s="6"/>
      <c r="O27" s="6"/>
      <c r="P27" s="8"/>
      <c r="Q27" s="8"/>
      <c r="R27" s="8"/>
      <c r="S27" s="8"/>
      <c r="T27" s="8"/>
      <c r="U27" s="8"/>
      <c r="V27" s="16"/>
      <c r="W27" s="19"/>
    </row>
    <row r="28" spans="1:23" x14ac:dyDescent="0.25">
      <c r="A28" s="20">
        <v>18</v>
      </c>
      <c r="B28" s="22" t="s">
        <v>30</v>
      </c>
      <c r="C28" s="17">
        <v>2007</v>
      </c>
      <c r="D28" s="10"/>
      <c r="E28" s="10"/>
      <c r="F28" s="10"/>
      <c r="G28" s="10"/>
      <c r="H28" s="10"/>
      <c r="I28" s="10"/>
      <c r="J28" s="6"/>
      <c r="K28" s="6"/>
      <c r="L28" s="6"/>
      <c r="M28" s="6"/>
      <c r="N28" s="6"/>
      <c r="O28" s="6"/>
      <c r="P28" s="8"/>
      <c r="Q28" s="8"/>
      <c r="R28" s="8"/>
      <c r="S28" s="8"/>
      <c r="T28" s="8"/>
      <c r="U28" s="8"/>
      <c r="V28" s="16"/>
      <c r="W28" s="19"/>
    </row>
    <row r="29" spans="1:23" x14ac:dyDescent="0.25">
      <c r="A29" s="20">
        <v>19</v>
      </c>
      <c r="B29" s="22" t="s">
        <v>31</v>
      </c>
      <c r="C29" s="17">
        <v>2007</v>
      </c>
      <c r="D29" s="10"/>
      <c r="E29" s="10"/>
      <c r="F29" s="10"/>
      <c r="G29" s="10"/>
      <c r="H29" s="10"/>
      <c r="I29" s="10"/>
      <c r="J29" s="6"/>
      <c r="K29" s="6"/>
      <c r="L29" s="6"/>
      <c r="M29" s="6"/>
      <c r="N29" s="6"/>
      <c r="O29" s="6"/>
      <c r="P29" s="8"/>
      <c r="Q29" s="8"/>
      <c r="R29" s="8"/>
      <c r="S29" s="8"/>
      <c r="T29" s="8"/>
      <c r="U29" s="8"/>
      <c r="V29" s="16"/>
      <c r="W29" s="19"/>
    </row>
    <row r="30" spans="1:23" x14ac:dyDescent="0.25">
      <c r="A30" s="20">
        <v>20</v>
      </c>
      <c r="B30" s="22" t="s">
        <v>32</v>
      </c>
      <c r="C30" s="17">
        <v>2007</v>
      </c>
      <c r="D30" s="10"/>
      <c r="E30" s="10"/>
      <c r="F30" s="10"/>
      <c r="G30" s="10"/>
      <c r="H30" s="10"/>
      <c r="I30" s="10"/>
      <c r="J30" s="6"/>
      <c r="K30" s="6"/>
      <c r="L30" s="6"/>
      <c r="M30" s="6"/>
      <c r="N30" s="6"/>
      <c r="O30" s="6"/>
      <c r="P30" s="8"/>
      <c r="Q30" s="8"/>
      <c r="R30" s="8"/>
      <c r="S30" s="8"/>
      <c r="T30" s="8"/>
      <c r="U30" s="8"/>
      <c r="V30" s="16"/>
      <c r="W30" s="19"/>
    </row>
    <row r="31" spans="1:23" x14ac:dyDescent="0.25">
      <c r="A31" s="20">
        <v>21</v>
      </c>
      <c r="B31" s="22" t="s">
        <v>33</v>
      </c>
      <c r="C31" s="17">
        <v>2007</v>
      </c>
      <c r="D31" s="10"/>
      <c r="E31" s="10"/>
      <c r="F31" s="10"/>
      <c r="G31" s="10"/>
      <c r="H31" s="10"/>
      <c r="I31" s="10"/>
      <c r="J31" s="6"/>
      <c r="K31" s="6"/>
      <c r="L31" s="6"/>
      <c r="M31" s="6"/>
      <c r="N31" s="6"/>
      <c r="O31" s="6"/>
      <c r="P31" s="8"/>
      <c r="Q31" s="8"/>
      <c r="R31" s="8"/>
      <c r="S31" s="8"/>
      <c r="T31" s="8"/>
      <c r="U31" s="8"/>
      <c r="V31" s="16"/>
      <c r="W31" s="19"/>
    </row>
    <row r="32" spans="1:23" x14ac:dyDescent="0.25">
      <c r="A32" s="20">
        <v>22</v>
      </c>
      <c r="B32" s="22" t="s">
        <v>34</v>
      </c>
      <c r="C32" s="17">
        <v>2007</v>
      </c>
      <c r="D32" s="10"/>
      <c r="E32" s="10"/>
      <c r="F32" s="10"/>
      <c r="G32" s="10"/>
      <c r="H32" s="10"/>
      <c r="I32" s="10"/>
      <c r="J32" s="6"/>
      <c r="K32" s="6"/>
      <c r="L32" s="6"/>
      <c r="M32" s="6"/>
      <c r="N32" s="6"/>
      <c r="O32" s="6"/>
      <c r="P32" s="8"/>
      <c r="Q32" s="8"/>
      <c r="R32" s="8"/>
      <c r="S32" s="8"/>
      <c r="T32" s="8"/>
      <c r="U32" s="8"/>
      <c r="V32" s="16"/>
      <c r="W32" s="19"/>
    </row>
    <row r="33" spans="1:23" x14ac:dyDescent="0.25">
      <c r="A33" s="20">
        <v>23</v>
      </c>
      <c r="B33" s="22" t="s">
        <v>35</v>
      </c>
      <c r="C33" s="17">
        <v>2007</v>
      </c>
      <c r="D33" s="10"/>
      <c r="E33" s="10"/>
      <c r="F33" s="10"/>
      <c r="G33" s="10"/>
      <c r="H33" s="10"/>
      <c r="I33" s="10"/>
      <c r="J33" s="6"/>
      <c r="K33" s="6"/>
      <c r="L33" s="6"/>
      <c r="M33" s="6"/>
      <c r="N33" s="6"/>
      <c r="O33" s="6"/>
      <c r="P33" s="8"/>
      <c r="Q33" s="8"/>
      <c r="R33" s="8"/>
      <c r="S33" s="8"/>
      <c r="T33" s="8"/>
      <c r="U33" s="8"/>
      <c r="V33" s="16"/>
      <c r="W33" s="19"/>
    </row>
    <row r="34" spans="1:23" x14ac:dyDescent="0.25">
      <c r="A34" s="20">
        <v>24</v>
      </c>
      <c r="B34" s="22" t="s">
        <v>36</v>
      </c>
      <c r="C34" s="17">
        <v>2007</v>
      </c>
      <c r="D34" s="10"/>
      <c r="E34" s="10"/>
      <c r="F34" s="10"/>
      <c r="G34" s="10"/>
      <c r="H34" s="10"/>
      <c r="I34" s="10"/>
      <c r="J34" s="6"/>
      <c r="K34" s="6"/>
      <c r="L34" s="6"/>
      <c r="M34" s="6"/>
      <c r="N34" s="6"/>
      <c r="O34" s="6"/>
      <c r="P34" s="8"/>
      <c r="Q34" s="8"/>
      <c r="R34" s="8"/>
      <c r="S34" s="8"/>
      <c r="T34" s="8"/>
      <c r="U34" s="8"/>
      <c r="V34" s="16"/>
      <c r="W34" s="19"/>
    </row>
    <row r="35" spans="1:23" x14ac:dyDescent="0.25">
      <c r="A35" s="20">
        <v>25</v>
      </c>
      <c r="B35" s="22" t="s">
        <v>25</v>
      </c>
      <c r="C35" s="17">
        <v>2008</v>
      </c>
      <c r="D35" s="10"/>
      <c r="E35" s="10"/>
      <c r="F35" s="10"/>
      <c r="G35" s="10"/>
      <c r="H35" s="10"/>
      <c r="I35" s="10"/>
      <c r="J35" s="6"/>
      <c r="K35" s="6"/>
      <c r="L35" s="6"/>
      <c r="M35" s="6"/>
      <c r="N35" s="6"/>
      <c r="O35" s="6"/>
      <c r="P35" s="8"/>
      <c r="Q35" s="8"/>
      <c r="R35" s="8"/>
      <c r="S35" s="8"/>
      <c r="T35" s="8"/>
      <c r="U35" s="8"/>
      <c r="V35" s="16"/>
      <c r="W35" s="19"/>
    </row>
    <row r="36" spans="1:23" x14ac:dyDescent="0.25">
      <c r="A36" s="20">
        <v>26</v>
      </c>
      <c r="B36" s="22" t="s">
        <v>26</v>
      </c>
      <c r="C36" s="17">
        <v>2008</v>
      </c>
      <c r="D36" s="10"/>
      <c r="E36" s="10"/>
      <c r="F36" s="10"/>
      <c r="G36" s="10"/>
      <c r="H36" s="10"/>
      <c r="I36" s="10"/>
      <c r="J36" s="6"/>
      <c r="K36" s="6"/>
      <c r="L36" s="6"/>
      <c r="M36" s="6"/>
      <c r="N36" s="6"/>
      <c r="O36" s="6"/>
      <c r="P36" s="8"/>
      <c r="Q36" s="8"/>
      <c r="R36" s="8"/>
      <c r="S36" s="8"/>
      <c r="T36" s="8"/>
      <c r="U36" s="8"/>
      <c r="V36" s="16"/>
      <c r="W36" s="19"/>
    </row>
    <row r="37" spans="1:23" x14ac:dyDescent="0.25">
      <c r="A37" s="20">
        <v>27</v>
      </c>
      <c r="B37" s="22" t="s">
        <v>27</v>
      </c>
      <c r="C37" s="17">
        <v>2008</v>
      </c>
      <c r="D37" s="10"/>
      <c r="E37" s="10"/>
      <c r="F37" s="10"/>
      <c r="G37" s="10"/>
      <c r="H37" s="10"/>
      <c r="I37" s="10"/>
      <c r="J37" s="6"/>
      <c r="K37" s="6"/>
      <c r="L37" s="6"/>
      <c r="M37" s="6"/>
      <c r="N37" s="6"/>
      <c r="O37" s="6"/>
      <c r="P37" s="8"/>
      <c r="Q37" s="8"/>
      <c r="R37" s="8"/>
      <c r="S37" s="8"/>
      <c r="T37" s="8"/>
      <c r="U37" s="8"/>
      <c r="V37" s="16"/>
      <c r="W37" s="19"/>
    </row>
    <row r="38" spans="1:23" x14ac:dyDescent="0.25">
      <c r="A38" s="20">
        <v>28</v>
      </c>
      <c r="B38" s="22" t="s">
        <v>28</v>
      </c>
      <c r="C38" s="17">
        <v>2008</v>
      </c>
      <c r="D38" s="10"/>
      <c r="E38" s="10"/>
      <c r="F38" s="10"/>
      <c r="G38" s="10"/>
      <c r="H38" s="10"/>
      <c r="I38" s="10"/>
      <c r="J38" s="6"/>
      <c r="K38" s="6"/>
      <c r="L38" s="6"/>
      <c r="M38" s="6"/>
      <c r="N38" s="6"/>
      <c r="O38" s="6"/>
      <c r="P38" s="8"/>
      <c r="Q38" s="8"/>
      <c r="R38" s="8"/>
      <c r="S38" s="8"/>
      <c r="T38" s="8"/>
      <c r="U38" s="8"/>
      <c r="V38" s="16"/>
      <c r="W38" s="19"/>
    </row>
    <row r="39" spans="1:23" x14ac:dyDescent="0.25">
      <c r="A39" s="20">
        <v>29</v>
      </c>
      <c r="B39" s="22" t="s">
        <v>29</v>
      </c>
      <c r="C39" s="17">
        <v>2008</v>
      </c>
      <c r="D39" s="10"/>
      <c r="E39" s="10"/>
      <c r="F39" s="10"/>
      <c r="G39" s="10"/>
      <c r="H39" s="10"/>
      <c r="I39" s="10"/>
      <c r="J39" s="6"/>
      <c r="K39" s="6"/>
      <c r="L39" s="6"/>
      <c r="M39" s="6"/>
      <c r="N39" s="6"/>
      <c r="O39" s="6"/>
      <c r="P39" s="8"/>
      <c r="Q39" s="8"/>
      <c r="R39" s="8"/>
      <c r="S39" s="8"/>
      <c r="T39" s="8"/>
      <c r="U39" s="8"/>
      <c r="V39" s="16"/>
      <c r="W39" s="19"/>
    </row>
    <row r="40" spans="1:23" x14ac:dyDescent="0.25">
      <c r="A40" s="20">
        <v>30</v>
      </c>
      <c r="B40" s="22" t="s">
        <v>30</v>
      </c>
      <c r="C40" s="17">
        <v>2008</v>
      </c>
      <c r="D40" s="10"/>
      <c r="E40" s="10"/>
      <c r="F40" s="10"/>
      <c r="G40" s="10"/>
      <c r="H40" s="10"/>
      <c r="I40" s="10"/>
      <c r="J40" s="6"/>
      <c r="K40" s="6"/>
      <c r="L40" s="6"/>
      <c r="M40" s="6"/>
      <c r="N40" s="6"/>
      <c r="O40" s="6"/>
      <c r="P40" s="8"/>
      <c r="Q40" s="8"/>
      <c r="R40" s="8"/>
      <c r="S40" s="8"/>
      <c r="T40" s="8"/>
      <c r="U40" s="8"/>
      <c r="V40" s="16"/>
      <c r="W40" s="19"/>
    </row>
    <row r="41" spans="1:23" x14ac:dyDescent="0.25">
      <c r="A41" s="20">
        <v>31</v>
      </c>
      <c r="B41" s="22" t="s">
        <v>31</v>
      </c>
      <c r="C41" s="17">
        <v>2008</v>
      </c>
      <c r="D41" s="10"/>
      <c r="E41" s="10"/>
      <c r="F41" s="10"/>
      <c r="G41" s="10"/>
      <c r="H41" s="10"/>
      <c r="I41" s="10"/>
      <c r="J41" s="6"/>
      <c r="K41" s="6"/>
      <c r="L41" s="6"/>
      <c r="M41" s="6"/>
      <c r="N41" s="6"/>
      <c r="O41" s="6"/>
      <c r="P41" s="8"/>
      <c r="Q41" s="8"/>
      <c r="R41" s="8"/>
      <c r="S41" s="8"/>
      <c r="T41" s="8"/>
      <c r="U41" s="8"/>
      <c r="V41" s="16"/>
      <c r="W41" s="19"/>
    </row>
    <row r="42" spans="1:23" x14ac:dyDescent="0.25">
      <c r="A42" s="20">
        <v>32</v>
      </c>
      <c r="B42" s="22" t="s">
        <v>32</v>
      </c>
      <c r="C42" s="17">
        <v>2008</v>
      </c>
      <c r="D42" s="10"/>
      <c r="E42" s="10"/>
      <c r="F42" s="10"/>
      <c r="G42" s="10"/>
      <c r="H42" s="10"/>
      <c r="I42" s="10"/>
      <c r="J42" s="6"/>
      <c r="K42" s="6"/>
      <c r="L42" s="6"/>
      <c r="M42" s="6"/>
      <c r="N42" s="6"/>
      <c r="O42" s="6"/>
      <c r="P42" s="8"/>
      <c r="Q42" s="8"/>
      <c r="R42" s="8"/>
      <c r="S42" s="8"/>
      <c r="T42" s="8"/>
      <c r="U42" s="8"/>
      <c r="V42" s="16"/>
      <c r="W42" s="19"/>
    </row>
    <row r="43" spans="1:23" x14ac:dyDescent="0.25">
      <c r="A43" s="20">
        <v>33</v>
      </c>
      <c r="B43" s="22" t="s">
        <v>33</v>
      </c>
      <c r="C43" s="17">
        <v>2008</v>
      </c>
      <c r="D43" s="10"/>
      <c r="E43" s="10"/>
      <c r="F43" s="10"/>
      <c r="G43" s="10"/>
      <c r="H43" s="10"/>
      <c r="I43" s="10"/>
      <c r="J43" s="6"/>
      <c r="K43" s="6"/>
      <c r="L43" s="6"/>
      <c r="M43" s="6"/>
      <c r="N43" s="6"/>
      <c r="O43" s="6"/>
      <c r="P43" s="8"/>
      <c r="Q43" s="8"/>
      <c r="R43" s="8"/>
      <c r="S43" s="8"/>
      <c r="T43" s="8"/>
      <c r="U43" s="8"/>
      <c r="V43" s="16"/>
      <c r="W43" s="19"/>
    </row>
    <row r="44" spans="1:23" x14ac:dyDescent="0.25">
      <c r="A44" s="20">
        <v>34</v>
      </c>
      <c r="B44" s="22" t="s">
        <v>34</v>
      </c>
      <c r="C44" s="17">
        <v>2008</v>
      </c>
      <c r="D44" s="10"/>
      <c r="E44" s="10"/>
      <c r="F44" s="10"/>
      <c r="G44" s="10"/>
      <c r="H44" s="10"/>
      <c r="I44" s="10"/>
      <c r="J44" s="6"/>
      <c r="K44" s="6"/>
      <c r="L44" s="6"/>
      <c r="M44" s="6"/>
      <c r="N44" s="6"/>
      <c r="O44" s="6"/>
      <c r="P44" s="8"/>
      <c r="Q44" s="8"/>
      <c r="R44" s="8"/>
      <c r="S44" s="8"/>
      <c r="T44" s="8"/>
      <c r="U44" s="8"/>
      <c r="V44" s="16"/>
      <c r="W44" s="19"/>
    </row>
    <row r="45" spans="1:23" x14ac:dyDescent="0.25">
      <c r="A45" s="20">
        <v>35</v>
      </c>
      <c r="B45" s="22" t="s">
        <v>35</v>
      </c>
      <c r="C45" s="17">
        <v>2008</v>
      </c>
      <c r="D45" s="10"/>
      <c r="E45" s="10"/>
      <c r="F45" s="10"/>
      <c r="G45" s="10"/>
      <c r="H45" s="10"/>
      <c r="I45" s="10"/>
      <c r="J45" s="6"/>
      <c r="K45" s="6"/>
      <c r="L45" s="6"/>
      <c r="M45" s="6"/>
      <c r="N45" s="6"/>
      <c r="O45" s="6"/>
      <c r="P45" s="8"/>
      <c r="Q45" s="8"/>
      <c r="R45" s="8"/>
      <c r="S45" s="8"/>
      <c r="T45" s="8"/>
      <c r="U45" s="8"/>
      <c r="V45" s="16"/>
      <c r="W45" s="19"/>
    </row>
    <row r="46" spans="1:23" x14ac:dyDescent="0.25">
      <c r="A46" s="20">
        <v>36</v>
      </c>
      <c r="B46" s="22" t="s">
        <v>36</v>
      </c>
      <c r="C46" s="17">
        <v>2008</v>
      </c>
      <c r="D46" s="10"/>
      <c r="E46" s="10"/>
      <c r="F46" s="10"/>
      <c r="G46" s="10"/>
      <c r="H46" s="10"/>
      <c r="I46" s="10"/>
      <c r="J46" s="6"/>
      <c r="K46" s="6"/>
      <c r="L46" s="6"/>
      <c r="M46" s="6"/>
      <c r="N46" s="6"/>
      <c r="O46" s="6"/>
      <c r="P46" s="8"/>
      <c r="Q46" s="8"/>
      <c r="R46" s="8"/>
      <c r="S46" s="8"/>
      <c r="T46" s="8"/>
      <c r="U46" s="8"/>
      <c r="V46" s="16"/>
      <c r="W46" s="19"/>
    </row>
    <row r="47" spans="1:23" x14ac:dyDescent="0.25">
      <c r="A47" s="20">
        <v>37</v>
      </c>
      <c r="B47" s="22" t="s">
        <v>25</v>
      </c>
      <c r="C47" s="17">
        <v>2009</v>
      </c>
      <c r="D47" s="10"/>
      <c r="E47" s="10"/>
      <c r="F47" s="10"/>
      <c r="G47" s="10"/>
      <c r="H47" s="10"/>
      <c r="I47" s="10"/>
      <c r="J47" s="6"/>
      <c r="K47" s="6"/>
      <c r="L47" s="6"/>
      <c r="M47" s="6"/>
      <c r="N47" s="6"/>
      <c r="O47" s="6"/>
      <c r="P47" s="8"/>
      <c r="Q47" s="8"/>
      <c r="R47" s="8"/>
      <c r="S47" s="8"/>
      <c r="T47" s="8"/>
      <c r="U47" s="8"/>
      <c r="V47" s="16"/>
      <c r="W47" s="19"/>
    </row>
    <row r="48" spans="1:23" x14ac:dyDescent="0.25">
      <c r="A48" s="20">
        <v>38</v>
      </c>
      <c r="B48" s="22" t="s">
        <v>26</v>
      </c>
      <c r="C48" s="17">
        <v>2009</v>
      </c>
      <c r="D48" s="10"/>
      <c r="E48" s="10"/>
      <c r="F48" s="10"/>
      <c r="G48" s="10"/>
      <c r="H48" s="10"/>
      <c r="I48" s="10"/>
      <c r="J48" s="6"/>
      <c r="K48" s="6"/>
      <c r="L48" s="6"/>
      <c r="M48" s="6"/>
      <c r="N48" s="6"/>
      <c r="O48" s="6"/>
      <c r="P48" s="8"/>
      <c r="Q48" s="8"/>
      <c r="R48" s="8"/>
      <c r="S48" s="8"/>
      <c r="T48" s="8"/>
      <c r="U48" s="8"/>
      <c r="V48" s="16"/>
      <c r="W48" s="19"/>
    </row>
    <row r="49" spans="1:23" x14ac:dyDescent="0.25">
      <c r="A49" s="20">
        <v>39</v>
      </c>
      <c r="B49" s="22" t="s">
        <v>27</v>
      </c>
      <c r="C49" s="17">
        <v>2009</v>
      </c>
      <c r="D49" s="10"/>
      <c r="E49" s="10"/>
      <c r="F49" s="10"/>
      <c r="G49" s="10"/>
      <c r="H49" s="10"/>
      <c r="I49" s="10"/>
      <c r="J49" s="6"/>
      <c r="K49" s="6"/>
      <c r="L49" s="6"/>
      <c r="M49" s="6"/>
      <c r="N49" s="6"/>
      <c r="O49" s="6"/>
      <c r="P49" s="8"/>
      <c r="Q49" s="8"/>
      <c r="R49" s="8"/>
      <c r="S49" s="8"/>
      <c r="T49" s="8"/>
      <c r="U49" s="8"/>
      <c r="V49" s="16"/>
      <c r="W49" s="19"/>
    </row>
    <row r="50" spans="1:23" x14ac:dyDescent="0.25">
      <c r="A50" s="20">
        <v>40</v>
      </c>
      <c r="B50" s="22" t="s">
        <v>28</v>
      </c>
      <c r="C50" s="17">
        <v>2009</v>
      </c>
      <c r="D50" s="10"/>
      <c r="E50" s="10"/>
      <c r="F50" s="10"/>
      <c r="G50" s="10"/>
      <c r="H50" s="10"/>
      <c r="I50" s="10"/>
      <c r="J50" s="6"/>
      <c r="K50" s="6"/>
      <c r="L50" s="6"/>
      <c r="M50" s="6"/>
      <c r="N50" s="6"/>
      <c r="O50" s="6"/>
      <c r="P50" s="8"/>
      <c r="Q50" s="8"/>
      <c r="R50" s="8"/>
      <c r="S50" s="8"/>
      <c r="T50" s="8"/>
      <c r="U50" s="8"/>
      <c r="V50" s="16"/>
      <c r="W50" s="19"/>
    </row>
    <row r="51" spans="1:23" x14ac:dyDescent="0.25">
      <c r="A51" s="20">
        <v>41</v>
      </c>
      <c r="B51" s="22" t="s">
        <v>29</v>
      </c>
      <c r="C51" s="17">
        <v>2009</v>
      </c>
      <c r="D51" s="10"/>
      <c r="E51" s="10"/>
      <c r="F51" s="10"/>
      <c r="G51" s="10"/>
      <c r="H51" s="10"/>
      <c r="I51" s="10"/>
      <c r="J51" s="6"/>
      <c r="K51" s="6"/>
      <c r="L51" s="6"/>
      <c r="M51" s="6"/>
      <c r="N51" s="6"/>
      <c r="O51" s="6"/>
      <c r="P51" s="8"/>
      <c r="Q51" s="8"/>
      <c r="R51" s="8"/>
      <c r="S51" s="8"/>
      <c r="T51" s="8"/>
      <c r="U51" s="8"/>
      <c r="V51" s="16"/>
      <c r="W51" s="19"/>
    </row>
    <row r="52" spans="1:23" x14ac:dyDescent="0.25">
      <c r="A52" s="20">
        <v>42</v>
      </c>
      <c r="B52" s="22" t="s">
        <v>30</v>
      </c>
      <c r="C52" s="17">
        <v>2009</v>
      </c>
      <c r="D52" s="10"/>
      <c r="E52" s="10"/>
      <c r="F52" s="10"/>
      <c r="G52" s="10"/>
      <c r="H52" s="10"/>
      <c r="I52" s="10"/>
      <c r="J52" s="6"/>
      <c r="K52" s="6"/>
      <c r="L52" s="6"/>
      <c r="M52" s="6"/>
      <c r="N52" s="6"/>
      <c r="O52" s="6"/>
      <c r="P52" s="8"/>
      <c r="Q52" s="8"/>
      <c r="R52" s="8"/>
      <c r="S52" s="8"/>
      <c r="T52" s="8"/>
      <c r="U52" s="8"/>
      <c r="V52" s="16"/>
      <c r="W52" s="19"/>
    </row>
    <row r="53" spans="1:23" x14ac:dyDescent="0.25">
      <c r="A53" s="20">
        <v>43</v>
      </c>
      <c r="B53" s="22" t="s">
        <v>31</v>
      </c>
      <c r="C53" s="17">
        <v>2009</v>
      </c>
      <c r="D53" s="10"/>
      <c r="E53" s="10"/>
      <c r="F53" s="10"/>
      <c r="G53" s="10"/>
      <c r="H53" s="10"/>
      <c r="I53" s="10"/>
      <c r="J53" s="6"/>
      <c r="K53" s="6"/>
      <c r="L53" s="6"/>
      <c r="M53" s="6"/>
      <c r="N53" s="6"/>
      <c r="O53" s="6"/>
      <c r="P53" s="8"/>
      <c r="Q53" s="8"/>
      <c r="R53" s="8"/>
      <c r="S53" s="8"/>
      <c r="T53" s="8"/>
      <c r="U53" s="8"/>
      <c r="V53" s="16"/>
      <c r="W53" s="19"/>
    </row>
    <row r="54" spans="1:23" x14ac:dyDescent="0.25">
      <c r="A54" s="20">
        <v>44</v>
      </c>
      <c r="B54" s="22" t="s">
        <v>32</v>
      </c>
      <c r="C54" s="17">
        <v>2009</v>
      </c>
      <c r="D54" s="10"/>
      <c r="E54" s="10"/>
      <c r="F54" s="10"/>
      <c r="G54" s="10"/>
      <c r="H54" s="10"/>
      <c r="I54" s="10"/>
      <c r="J54" s="6"/>
      <c r="K54" s="6"/>
      <c r="L54" s="6"/>
      <c r="M54" s="6"/>
      <c r="N54" s="6"/>
      <c r="O54" s="6"/>
      <c r="P54" s="8"/>
      <c r="Q54" s="8"/>
      <c r="R54" s="8"/>
      <c r="S54" s="8"/>
      <c r="T54" s="8"/>
      <c r="U54" s="8"/>
      <c r="V54" s="16"/>
      <c r="W54" s="19"/>
    </row>
    <row r="55" spans="1:23" x14ac:dyDescent="0.25">
      <c r="A55" s="20">
        <v>45</v>
      </c>
      <c r="B55" s="22" t="s">
        <v>33</v>
      </c>
      <c r="C55" s="17">
        <v>2009</v>
      </c>
      <c r="D55" s="10"/>
      <c r="E55" s="10"/>
      <c r="F55" s="10"/>
      <c r="G55" s="10"/>
      <c r="H55" s="10"/>
      <c r="I55" s="10"/>
      <c r="J55" s="6"/>
      <c r="K55" s="6"/>
      <c r="L55" s="6"/>
      <c r="M55" s="6"/>
      <c r="N55" s="6"/>
      <c r="O55" s="6"/>
      <c r="P55" s="8"/>
      <c r="Q55" s="8"/>
      <c r="R55" s="8"/>
      <c r="S55" s="8"/>
      <c r="T55" s="8"/>
      <c r="U55" s="8"/>
      <c r="V55" s="16"/>
      <c r="W55" s="19"/>
    </row>
    <row r="56" spans="1:23" x14ac:dyDescent="0.25">
      <c r="A56" s="20">
        <v>46</v>
      </c>
      <c r="B56" s="22" t="s">
        <v>34</v>
      </c>
      <c r="C56" s="17">
        <v>2009</v>
      </c>
      <c r="D56" s="10"/>
      <c r="E56" s="10"/>
      <c r="F56" s="10"/>
      <c r="G56" s="10"/>
      <c r="H56" s="10"/>
      <c r="I56" s="10"/>
      <c r="J56" s="6"/>
      <c r="K56" s="6"/>
      <c r="L56" s="6"/>
      <c r="M56" s="6"/>
      <c r="N56" s="6"/>
      <c r="O56" s="6"/>
      <c r="P56" s="8"/>
      <c r="Q56" s="8"/>
      <c r="R56" s="8"/>
      <c r="S56" s="8"/>
      <c r="T56" s="8"/>
      <c r="U56" s="8"/>
      <c r="V56" s="16"/>
      <c r="W56" s="19"/>
    </row>
    <row r="57" spans="1:23" x14ac:dyDescent="0.25">
      <c r="A57" s="20">
        <v>47</v>
      </c>
      <c r="B57" s="22" t="s">
        <v>35</v>
      </c>
      <c r="C57" s="17">
        <v>2009</v>
      </c>
      <c r="D57" s="10"/>
      <c r="E57" s="10"/>
      <c r="F57" s="10"/>
      <c r="G57" s="10"/>
      <c r="H57" s="10"/>
      <c r="I57" s="10"/>
      <c r="J57" s="6"/>
      <c r="K57" s="6"/>
      <c r="L57" s="6"/>
      <c r="M57" s="6"/>
      <c r="N57" s="6"/>
      <c r="O57" s="6"/>
      <c r="P57" s="8"/>
      <c r="Q57" s="8"/>
      <c r="R57" s="8"/>
      <c r="S57" s="8"/>
      <c r="T57" s="8"/>
      <c r="U57" s="8"/>
      <c r="V57" s="16"/>
      <c r="W57" s="19"/>
    </row>
    <row r="58" spans="1:23" ht="25.5" customHeight="1" x14ac:dyDescent="0.25">
      <c r="A58" s="20">
        <v>48</v>
      </c>
      <c r="B58" s="101" t="s">
        <v>37</v>
      </c>
      <c r="C58" s="102"/>
      <c r="D58" s="10"/>
      <c r="E58" s="10"/>
      <c r="F58" s="10"/>
      <c r="G58" s="10"/>
      <c r="H58" s="10"/>
      <c r="I58" s="10"/>
      <c r="J58" s="6"/>
      <c r="K58" s="6"/>
      <c r="L58" s="6"/>
      <c r="M58" s="6"/>
      <c r="N58" s="6"/>
      <c r="O58" s="6"/>
      <c r="P58" s="8"/>
      <c r="Q58" s="8"/>
      <c r="R58" s="8"/>
      <c r="S58" s="8"/>
      <c r="T58" s="8"/>
      <c r="U58" s="8"/>
      <c r="V58" s="16"/>
      <c r="W58" s="19"/>
    </row>
    <row r="59" spans="1:23" ht="31.5" customHeight="1" x14ac:dyDescent="0.25">
      <c r="A59" s="13"/>
      <c r="B59" s="13" t="s">
        <v>38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26" customFormat="1" ht="30" customHeight="1" x14ac:dyDescent="0.2">
      <c r="A60" s="111" t="s">
        <v>40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</row>
    <row r="61" spans="1:23" x14ac:dyDescent="0.25">
      <c r="A61" s="114" t="s">
        <v>43</v>
      </c>
      <c r="B61" s="114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</row>
    <row r="62" spans="1:23" x14ac:dyDescent="0.25">
      <c r="A62" s="115"/>
      <c r="B62" s="115"/>
      <c r="C62" s="115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</row>
    <row r="63" spans="1:23" ht="31.5" customHeight="1" x14ac:dyDescent="0.25">
      <c r="A63" s="107" t="s">
        <v>44</v>
      </c>
      <c r="B63" s="108"/>
      <c r="C63" s="109"/>
      <c r="D63" s="92" t="s">
        <v>41</v>
      </c>
      <c r="E63" s="92"/>
      <c r="F63" s="92"/>
      <c r="G63" s="92"/>
      <c r="H63" s="92"/>
      <c r="I63" s="92"/>
      <c r="J63" s="110" t="s">
        <v>42</v>
      </c>
      <c r="K63" s="110"/>
      <c r="L63" s="110"/>
      <c r="M63" s="110"/>
      <c r="N63" s="110"/>
      <c r="O63" s="110"/>
      <c r="P63" s="110" t="s">
        <v>45</v>
      </c>
      <c r="Q63" s="110"/>
      <c r="R63" s="110"/>
      <c r="S63" s="110"/>
      <c r="T63" s="110"/>
      <c r="U63" s="110"/>
      <c r="V63" s="110"/>
      <c r="W63" s="110"/>
    </row>
  </sheetData>
  <mergeCells count="42">
    <mergeCell ref="A1:W1"/>
    <mergeCell ref="A2:W2"/>
    <mergeCell ref="A3:F3"/>
    <mergeCell ref="G3:W3"/>
    <mergeCell ref="A4:F4"/>
    <mergeCell ref="G4:M4"/>
    <mergeCell ref="N4:R4"/>
    <mergeCell ref="S4:W4"/>
    <mergeCell ref="A5:F5"/>
    <mergeCell ref="G5:M5"/>
    <mergeCell ref="N5:R5"/>
    <mergeCell ref="S5:W5"/>
    <mergeCell ref="A6:F6"/>
    <mergeCell ref="G6:M6"/>
    <mergeCell ref="N6:R6"/>
    <mergeCell ref="S6:W6"/>
    <mergeCell ref="P9:W9"/>
    <mergeCell ref="A7:F7"/>
    <mergeCell ref="G7:M7"/>
    <mergeCell ref="N7:R7"/>
    <mergeCell ref="S7:W7"/>
    <mergeCell ref="A8:F8"/>
    <mergeCell ref="G8:M8"/>
    <mergeCell ref="N8:R8"/>
    <mergeCell ref="S8:W8"/>
    <mergeCell ref="A9:A10"/>
    <mergeCell ref="B9:B10"/>
    <mergeCell ref="C9:C10"/>
    <mergeCell ref="D9:I9"/>
    <mergeCell ref="J9:O9"/>
    <mergeCell ref="B58:C58"/>
    <mergeCell ref="A60:W60"/>
    <mergeCell ref="A61:C62"/>
    <mergeCell ref="D61:I62"/>
    <mergeCell ref="J61:O62"/>
    <mergeCell ref="P61:U62"/>
    <mergeCell ref="V61:W62"/>
    <mergeCell ref="A63:C63"/>
    <mergeCell ref="D63:I63"/>
    <mergeCell ref="J63:O63"/>
    <mergeCell ref="P63:U63"/>
    <mergeCell ref="V63:W63"/>
  </mergeCells>
  <pageMargins left="0.3" right="0.2" top="0.38" bottom="0.28999999999999998" header="0.2" footer="0.2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opLeftCell="A25" workbookViewId="0">
      <selection activeCell="D70" sqref="D70:J70"/>
    </sheetView>
  </sheetViews>
  <sheetFormatPr defaultRowHeight="15" x14ac:dyDescent="0.25"/>
  <cols>
    <col min="1" max="1" width="9.140625" style="21" customWidth="1"/>
    <col min="2" max="2" width="14.140625" customWidth="1"/>
    <col min="3" max="3" width="14.5703125" customWidth="1"/>
    <col min="5" max="5" width="10.85546875" customWidth="1"/>
    <col min="8" max="8" width="14" customWidth="1"/>
    <col min="9" max="9" width="14.140625" customWidth="1"/>
    <col min="20" max="20" width="12.42578125" customWidth="1"/>
    <col min="21" max="21" width="14" customWidth="1"/>
    <col min="22" max="22" width="14.140625" customWidth="1"/>
    <col min="23" max="23" width="16.85546875" customWidth="1"/>
  </cols>
  <sheetData>
    <row r="1" spans="1:23" ht="36" customHeight="1" x14ac:dyDescent="0.3">
      <c r="A1" s="122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5.75" customHeight="1" x14ac:dyDescent="0.3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s="5" customFormat="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5" customFormat="1" ht="15.7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 t="s">
        <v>5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1:23" s="5" customFormat="1" ht="15.75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 t="s">
        <v>6</v>
      </c>
      <c r="O5" s="121"/>
      <c r="P5" s="121"/>
      <c r="Q5" s="121"/>
      <c r="R5" s="121"/>
      <c r="S5" s="121"/>
      <c r="T5" s="121"/>
      <c r="U5" s="121"/>
      <c r="V5" s="121"/>
      <c r="W5" s="121"/>
    </row>
    <row r="6" spans="1:23" s="5" customFormat="1" ht="15.75" x14ac:dyDescent="0.25">
      <c r="A6" s="121" t="s">
        <v>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 t="s">
        <v>8</v>
      </c>
      <c r="O6" s="121"/>
      <c r="P6" s="121"/>
      <c r="Q6" s="121"/>
      <c r="R6" s="121"/>
      <c r="S6" s="121"/>
      <c r="T6" s="121"/>
      <c r="U6" s="121"/>
      <c r="V6" s="121"/>
      <c r="W6" s="121"/>
    </row>
    <row r="7" spans="1:23" s="5" customFormat="1" ht="15.75" x14ac:dyDescent="0.25">
      <c r="A7" s="121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 t="s">
        <v>9</v>
      </c>
      <c r="O7" s="121"/>
      <c r="P7" s="121"/>
      <c r="Q7" s="121"/>
      <c r="R7" s="121"/>
      <c r="S7" s="121"/>
      <c r="T7" s="121"/>
      <c r="U7" s="121"/>
      <c r="V7" s="121"/>
      <c r="W7" s="121"/>
    </row>
    <row r="8" spans="1:23" s="5" customFormat="1" ht="15.75" x14ac:dyDescent="0.25">
      <c r="A8" s="121" t="s">
        <v>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 t="s">
        <v>10</v>
      </c>
      <c r="O8" s="121"/>
      <c r="P8" s="121"/>
      <c r="Q8" s="121"/>
      <c r="R8" s="121"/>
      <c r="S8" s="121"/>
      <c r="T8" s="121"/>
      <c r="U8" s="121"/>
      <c r="V8" s="121"/>
      <c r="W8" s="121"/>
    </row>
    <row r="9" spans="1:23" ht="18.75" x14ac:dyDescent="0.25">
      <c r="A9" s="103" t="s">
        <v>0</v>
      </c>
      <c r="B9" s="103" t="s">
        <v>12</v>
      </c>
      <c r="C9" s="103" t="s">
        <v>13</v>
      </c>
      <c r="D9" s="105" t="s">
        <v>20</v>
      </c>
      <c r="E9" s="105"/>
      <c r="F9" s="105"/>
      <c r="G9" s="105"/>
      <c r="H9" s="105"/>
      <c r="I9" s="105"/>
      <c r="J9" s="98" t="s">
        <v>21</v>
      </c>
      <c r="K9" s="98"/>
      <c r="L9" s="98"/>
      <c r="M9" s="98"/>
      <c r="N9" s="98"/>
      <c r="O9" s="98"/>
      <c r="P9" s="118" t="s">
        <v>24</v>
      </c>
      <c r="Q9" s="119"/>
      <c r="R9" s="119"/>
      <c r="S9" s="119"/>
      <c r="T9" s="119"/>
      <c r="U9" s="119"/>
      <c r="V9" s="119"/>
      <c r="W9" s="120"/>
    </row>
    <row r="10" spans="1:23" ht="51" x14ac:dyDescent="0.25">
      <c r="A10" s="104"/>
      <c r="B10" s="104"/>
      <c r="C10" s="104"/>
      <c r="D10" s="14" t="s">
        <v>14</v>
      </c>
      <c r="E10" s="14" t="s">
        <v>15</v>
      </c>
      <c r="F10" s="14" t="s">
        <v>16</v>
      </c>
      <c r="G10" s="14" t="s">
        <v>17</v>
      </c>
      <c r="H10" s="23" t="s">
        <v>18</v>
      </c>
      <c r="I10" s="14" t="s">
        <v>19</v>
      </c>
      <c r="J10" s="2" t="s">
        <v>14</v>
      </c>
      <c r="K10" s="2" t="s">
        <v>15</v>
      </c>
      <c r="L10" s="2" t="s">
        <v>16</v>
      </c>
      <c r="M10" s="2" t="s">
        <v>17</v>
      </c>
      <c r="N10" s="24" t="s">
        <v>18</v>
      </c>
      <c r="O10" s="2" t="s">
        <v>19</v>
      </c>
      <c r="P10" s="15" t="s">
        <v>14</v>
      </c>
      <c r="Q10" s="15" t="s">
        <v>15</v>
      </c>
      <c r="R10" s="15" t="s">
        <v>16</v>
      </c>
      <c r="S10" s="15" t="s">
        <v>17</v>
      </c>
      <c r="T10" s="25" t="s">
        <v>18</v>
      </c>
      <c r="U10" s="15" t="s">
        <v>19</v>
      </c>
      <c r="V10" s="3" t="s">
        <v>22</v>
      </c>
      <c r="W10" s="18" t="s">
        <v>23</v>
      </c>
    </row>
    <row r="11" spans="1:23" x14ac:dyDescent="0.25">
      <c r="A11" s="20">
        <v>1</v>
      </c>
      <c r="B11" s="123" t="s">
        <v>47</v>
      </c>
      <c r="C11" s="124"/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8"/>
      <c r="Q11" s="8"/>
      <c r="R11" s="8"/>
      <c r="S11" s="8"/>
      <c r="T11" s="8"/>
      <c r="U11" s="8"/>
      <c r="V11" s="16"/>
      <c r="W11" s="19"/>
    </row>
    <row r="12" spans="1:23" x14ac:dyDescent="0.25">
      <c r="A12" s="20">
        <v>2</v>
      </c>
      <c r="B12" s="22" t="s">
        <v>25</v>
      </c>
      <c r="C12" s="17">
        <v>2010</v>
      </c>
      <c r="D12" s="10"/>
      <c r="E12" s="10"/>
      <c r="F12" s="10"/>
      <c r="G12" s="10"/>
      <c r="H12" s="10"/>
      <c r="I12" s="10"/>
      <c r="J12" s="6"/>
      <c r="K12" s="6"/>
      <c r="L12" s="6"/>
      <c r="M12" s="6"/>
      <c r="N12" s="6"/>
      <c r="O12" s="6"/>
      <c r="P12" s="8"/>
      <c r="Q12" s="8"/>
      <c r="R12" s="8"/>
      <c r="S12" s="8"/>
      <c r="T12" s="8"/>
      <c r="U12" s="8"/>
      <c r="V12" s="16"/>
      <c r="W12" s="19"/>
    </row>
    <row r="13" spans="1:23" x14ac:dyDescent="0.25">
      <c r="A13" s="20">
        <v>3</v>
      </c>
      <c r="B13" s="22" t="s">
        <v>26</v>
      </c>
      <c r="C13" s="17">
        <v>2010</v>
      </c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6"/>
      <c r="P13" s="8"/>
      <c r="Q13" s="8"/>
      <c r="R13" s="8"/>
      <c r="S13" s="8"/>
      <c r="T13" s="8"/>
      <c r="U13" s="8"/>
      <c r="V13" s="16"/>
      <c r="W13" s="19"/>
    </row>
    <row r="14" spans="1:23" x14ac:dyDescent="0.25">
      <c r="A14" s="20">
        <v>4</v>
      </c>
      <c r="B14" s="22" t="s">
        <v>27</v>
      </c>
      <c r="C14" s="17">
        <v>2010</v>
      </c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6"/>
      <c r="P14" s="8"/>
      <c r="Q14" s="8"/>
      <c r="R14" s="8"/>
      <c r="S14" s="8"/>
      <c r="T14" s="8"/>
      <c r="U14" s="8"/>
      <c r="V14" s="16"/>
      <c r="W14" s="19"/>
    </row>
    <row r="15" spans="1:23" x14ac:dyDescent="0.25">
      <c r="A15" s="20">
        <v>5</v>
      </c>
      <c r="B15" s="22" t="s">
        <v>28</v>
      </c>
      <c r="C15" s="17">
        <v>2010</v>
      </c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  <c r="O15" s="6"/>
      <c r="P15" s="8"/>
      <c r="Q15" s="8"/>
      <c r="R15" s="8"/>
      <c r="S15" s="8"/>
      <c r="T15" s="8"/>
      <c r="U15" s="8"/>
      <c r="V15" s="16"/>
      <c r="W15" s="19"/>
    </row>
    <row r="16" spans="1:23" x14ac:dyDescent="0.25">
      <c r="A16" s="20">
        <v>6</v>
      </c>
      <c r="B16" s="22" t="s">
        <v>29</v>
      </c>
      <c r="C16" s="17">
        <v>2010</v>
      </c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16"/>
      <c r="W16" s="19"/>
    </row>
    <row r="17" spans="1:23" x14ac:dyDescent="0.25">
      <c r="A17" s="20">
        <v>7</v>
      </c>
      <c r="B17" s="22" t="s">
        <v>30</v>
      </c>
      <c r="C17" s="17">
        <v>2010</v>
      </c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16"/>
      <c r="W17" s="19"/>
    </row>
    <row r="18" spans="1:23" x14ac:dyDescent="0.25">
      <c r="A18" s="20">
        <v>8</v>
      </c>
      <c r="B18" s="22" t="s">
        <v>31</v>
      </c>
      <c r="C18" s="17">
        <v>2010</v>
      </c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  <c r="O18" s="6"/>
      <c r="P18" s="8"/>
      <c r="Q18" s="8"/>
      <c r="R18" s="8"/>
      <c r="S18" s="8"/>
      <c r="T18" s="8"/>
      <c r="U18" s="8"/>
      <c r="V18" s="16"/>
      <c r="W18" s="19"/>
    </row>
    <row r="19" spans="1:23" x14ac:dyDescent="0.25">
      <c r="A19" s="20">
        <v>9</v>
      </c>
      <c r="B19" s="22" t="s">
        <v>32</v>
      </c>
      <c r="C19" s="17">
        <v>2010</v>
      </c>
      <c r="D19" s="10"/>
      <c r="E19" s="10"/>
      <c r="F19" s="10"/>
      <c r="G19" s="10"/>
      <c r="H19" s="10"/>
      <c r="I19" s="10"/>
      <c r="J19" s="6"/>
      <c r="K19" s="6"/>
      <c r="L19" s="6"/>
      <c r="M19" s="6"/>
      <c r="N19" s="6"/>
      <c r="O19" s="6"/>
      <c r="P19" s="8"/>
      <c r="Q19" s="8"/>
      <c r="R19" s="8"/>
      <c r="S19" s="8"/>
      <c r="T19" s="8"/>
      <c r="U19" s="8"/>
      <c r="V19" s="16"/>
      <c r="W19" s="19"/>
    </row>
    <row r="20" spans="1:23" x14ac:dyDescent="0.25">
      <c r="A20" s="20">
        <v>10</v>
      </c>
      <c r="B20" s="22" t="s">
        <v>33</v>
      </c>
      <c r="C20" s="17">
        <v>2010</v>
      </c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8"/>
      <c r="Q20" s="8"/>
      <c r="R20" s="8"/>
      <c r="S20" s="8"/>
      <c r="T20" s="8"/>
      <c r="U20" s="8"/>
      <c r="V20" s="16"/>
      <c r="W20" s="19"/>
    </row>
    <row r="21" spans="1:23" x14ac:dyDescent="0.25">
      <c r="A21" s="20">
        <v>11</v>
      </c>
      <c r="B21" s="22" t="s">
        <v>34</v>
      </c>
      <c r="C21" s="17">
        <v>2010</v>
      </c>
      <c r="D21" s="10"/>
      <c r="E21" s="10"/>
      <c r="F21" s="10"/>
      <c r="G21" s="10"/>
      <c r="H21" s="10"/>
      <c r="I21" s="10"/>
      <c r="J21" s="6"/>
      <c r="K21" s="6"/>
      <c r="L21" s="6"/>
      <c r="M21" s="6"/>
      <c r="N21" s="6"/>
      <c r="O21" s="6"/>
      <c r="P21" s="8"/>
      <c r="Q21" s="8"/>
      <c r="R21" s="8"/>
      <c r="S21" s="8"/>
      <c r="T21" s="8"/>
      <c r="U21" s="8"/>
      <c r="V21" s="16"/>
      <c r="W21" s="19"/>
    </row>
    <row r="22" spans="1:23" x14ac:dyDescent="0.25">
      <c r="A22" s="20">
        <v>12</v>
      </c>
      <c r="B22" s="22" t="s">
        <v>35</v>
      </c>
      <c r="C22" s="17">
        <v>2010</v>
      </c>
      <c r="D22" s="10"/>
      <c r="E22" s="10"/>
      <c r="F22" s="10"/>
      <c r="G22" s="10"/>
      <c r="H22" s="10"/>
      <c r="I22" s="10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16"/>
      <c r="W22" s="19"/>
    </row>
    <row r="23" spans="1:23" x14ac:dyDescent="0.25">
      <c r="A23" s="20">
        <v>13</v>
      </c>
      <c r="B23" s="22" t="s">
        <v>36</v>
      </c>
      <c r="C23" s="17">
        <v>2010</v>
      </c>
      <c r="D23" s="10"/>
      <c r="E23" s="10"/>
      <c r="F23" s="10"/>
      <c r="G23" s="10"/>
      <c r="H23" s="10"/>
      <c r="I23" s="10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16"/>
      <c r="W23" s="19"/>
    </row>
    <row r="24" spans="1:23" x14ac:dyDescent="0.25">
      <c r="A24" s="20">
        <v>14</v>
      </c>
      <c r="B24" s="22" t="s">
        <v>25</v>
      </c>
      <c r="C24" s="17">
        <v>2011</v>
      </c>
      <c r="D24" s="10"/>
      <c r="E24" s="10"/>
      <c r="F24" s="10"/>
      <c r="G24" s="10"/>
      <c r="H24" s="10"/>
      <c r="I24" s="10"/>
      <c r="J24" s="6"/>
      <c r="K24" s="6"/>
      <c r="L24" s="6"/>
      <c r="M24" s="6"/>
      <c r="N24" s="6"/>
      <c r="O24" s="6"/>
      <c r="P24" s="8"/>
      <c r="Q24" s="8"/>
      <c r="R24" s="8"/>
      <c r="S24" s="8"/>
      <c r="T24" s="8"/>
      <c r="U24" s="8"/>
      <c r="V24" s="16"/>
      <c r="W24" s="19"/>
    </row>
    <row r="25" spans="1:23" x14ac:dyDescent="0.25">
      <c r="A25" s="20">
        <v>15</v>
      </c>
      <c r="B25" s="22" t="s">
        <v>26</v>
      </c>
      <c r="C25" s="17">
        <v>2011</v>
      </c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8"/>
      <c r="Q25" s="8"/>
      <c r="R25" s="8"/>
      <c r="S25" s="8"/>
      <c r="T25" s="8"/>
      <c r="U25" s="8"/>
      <c r="V25" s="16"/>
      <c r="W25" s="19"/>
    </row>
    <row r="26" spans="1:23" x14ac:dyDescent="0.25">
      <c r="A26" s="20">
        <v>16</v>
      </c>
      <c r="B26" s="22" t="s">
        <v>27</v>
      </c>
      <c r="C26" s="17">
        <v>2011</v>
      </c>
      <c r="D26" s="10"/>
      <c r="E26" s="10"/>
      <c r="F26" s="10"/>
      <c r="G26" s="10"/>
      <c r="H26" s="10"/>
      <c r="I26" s="10"/>
      <c r="J26" s="6"/>
      <c r="K26" s="6"/>
      <c r="L26" s="6"/>
      <c r="M26" s="6"/>
      <c r="N26" s="6"/>
      <c r="O26" s="6"/>
      <c r="P26" s="8"/>
      <c r="Q26" s="8"/>
      <c r="R26" s="8"/>
      <c r="S26" s="8"/>
      <c r="T26" s="8"/>
      <c r="U26" s="8"/>
      <c r="V26" s="16"/>
      <c r="W26" s="19"/>
    </row>
    <row r="27" spans="1:23" x14ac:dyDescent="0.25">
      <c r="A27" s="20">
        <v>17</v>
      </c>
      <c r="B27" s="22" t="s">
        <v>28</v>
      </c>
      <c r="C27" s="17">
        <v>2011</v>
      </c>
      <c r="D27" s="10"/>
      <c r="E27" s="10"/>
      <c r="F27" s="10"/>
      <c r="G27" s="10"/>
      <c r="H27" s="10"/>
      <c r="I27" s="10"/>
      <c r="J27" s="6"/>
      <c r="K27" s="6"/>
      <c r="L27" s="6"/>
      <c r="M27" s="6"/>
      <c r="N27" s="6"/>
      <c r="O27" s="6"/>
      <c r="P27" s="8"/>
      <c r="Q27" s="8"/>
      <c r="R27" s="8"/>
      <c r="S27" s="8"/>
      <c r="T27" s="8"/>
      <c r="U27" s="8"/>
      <c r="V27" s="16"/>
      <c r="W27" s="19"/>
    </row>
    <row r="28" spans="1:23" x14ac:dyDescent="0.25">
      <c r="A28" s="20">
        <v>18</v>
      </c>
      <c r="B28" s="22" t="s">
        <v>29</v>
      </c>
      <c r="C28" s="17">
        <v>2011</v>
      </c>
      <c r="D28" s="10"/>
      <c r="E28" s="10"/>
      <c r="F28" s="10"/>
      <c r="G28" s="10"/>
      <c r="H28" s="10"/>
      <c r="I28" s="10"/>
      <c r="J28" s="6"/>
      <c r="K28" s="6"/>
      <c r="L28" s="6"/>
      <c r="M28" s="6"/>
      <c r="N28" s="6"/>
      <c r="O28" s="6"/>
      <c r="P28" s="8"/>
      <c r="Q28" s="8"/>
      <c r="R28" s="8"/>
      <c r="S28" s="8"/>
      <c r="T28" s="8"/>
      <c r="U28" s="8"/>
      <c r="V28" s="16"/>
      <c r="W28" s="19"/>
    </row>
    <row r="29" spans="1:23" x14ac:dyDescent="0.25">
      <c r="A29" s="20">
        <v>19</v>
      </c>
      <c r="B29" s="22" t="s">
        <v>30</v>
      </c>
      <c r="C29" s="17">
        <v>2011</v>
      </c>
      <c r="D29" s="10"/>
      <c r="E29" s="10"/>
      <c r="F29" s="10"/>
      <c r="G29" s="10"/>
      <c r="H29" s="10"/>
      <c r="I29" s="10"/>
      <c r="J29" s="6"/>
      <c r="K29" s="6"/>
      <c r="L29" s="6"/>
      <c r="M29" s="6"/>
      <c r="N29" s="6"/>
      <c r="O29" s="6"/>
      <c r="P29" s="8"/>
      <c r="Q29" s="8"/>
      <c r="R29" s="8"/>
      <c r="S29" s="8"/>
      <c r="T29" s="8"/>
      <c r="U29" s="8"/>
      <c r="V29" s="16"/>
      <c r="W29" s="19"/>
    </row>
    <row r="30" spans="1:23" x14ac:dyDescent="0.25">
      <c r="A30" s="20">
        <v>20</v>
      </c>
      <c r="B30" s="22" t="s">
        <v>31</v>
      </c>
      <c r="C30" s="17">
        <v>2011</v>
      </c>
      <c r="D30" s="10"/>
      <c r="E30" s="10"/>
      <c r="F30" s="10"/>
      <c r="G30" s="10"/>
      <c r="H30" s="10"/>
      <c r="I30" s="10"/>
      <c r="J30" s="6"/>
      <c r="K30" s="6"/>
      <c r="L30" s="6"/>
      <c r="M30" s="6"/>
      <c r="N30" s="6"/>
      <c r="O30" s="6"/>
      <c r="P30" s="8"/>
      <c r="Q30" s="8"/>
      <c r="R30" s="8"/>
      <c r="S30" s="8"/>
      <c r="T30" s="8"/>
      <c r="U30" s="8"/>
      <c r="V30" s="16"/>
      <c r="W30" s="19"/>
    </row>
    <row r="31" spans="1:23" x14ac:dyDescent="0.25">
      <c r="A31" s="20">
        <v>21</v>
      </c>
      <c r="B31" s="22" t="s">
        <v>32</v>
      </c>
      <c r="C31" s="17">
        <v>2011</v>
      </c>
      <c r="D31" s="10"/>
      <c r="E31" s="10"/>
      <c r="F31" s="10"/>
      <c r="G31" s="10"/>
      <c r="H31" s="10"/>
      <c r="I31" s="10"/>
      <c r="J31" s="6"/>
      <c r="K31" s="6"/>
      <c r="L31" s="6"/>
      <c r="M31" s="6"/>
      <c r="N31" s="6"/>
      <c r="O31" s="6"/>
      <c r="P31" s="8"/>
      <c r="Q31" s="8"/>
      <c r="R31" s="8"/>
      <c r="S31" s="8"/>
      <c r="T31" s="8"/>
      <c r="U31" s="8"/>
      <c r="V31" s="16"/>
      <c r="W31" s="19"/>
    </row>
    <row r="32" spans="1:23" x14ac:dyDescent="0.25">
      <c r="A32" s="20">
        <v>22</v>
      </c>
      <c r="B32" s="22" t="s">
        <v>33</v>
      </c>
      <c r="C32" s="17">
        <v>2011</v>
      </c>
      <c r="D32" s="10"/>
      <c r="E32" s="10"/>
      <c r="F32" s="10"/>
      <c r="G32" s="10"/>
      <c r="H32" s="10"/>
      <c r="I32" s="10"/>
      <c r="J32" s="6"/>
      <c r="K32" s="6"/>
      <c r="L32" s="6"/>
      <c r="M32" s="6"/>
      <c r="N32" s="6"/>
      <c r="O32" s="6"/>
      <c r="P32" s="8"/>
      <c r="Q32" s="8"/>
      <c r="R32" s="8"/>
      <c r="S32" s="8"/>
      <c r="T32" s="8"/>
      <c r="U32" s="8"/>
      <c r="V32" s="16"/>
      <c r="W32" s="19"/>
    </row>
    <row r="33" spans="1:23" x14ac:dyDescent="0.25">
      <c r="A33" s="20">
        <v>23</v>
      </c>
      <c r="B33" s="22" t="s">
        <v>34</v>
      </c>
      <c r="C33" s="17">
        <v>2011</v>
      </c>
      <c r="D33" s="10"/>
      <c r="E33" s="10"/>
      <c r="F33" s="10"/>
      <c r="G33" s="10"/>
      <c r="H33" s="10"/>
      <c r="I33" s="10"/>
      <c r="J33" s="6"/>
      <c r="K33" s="6"/>
      <c r="L33" s="6"/>
      <c r="M33" s="6"/>
      <c r="N33" s="6"/>
      <c r="O33" s="6"/>
      <c r="P33" s="8"/>
      <c r="Q33" s="8"/>
      <c r="R33" s="8"/>
      <c r="S33" s="8"/>
      <c r="T33" s="8"/>
      <c r="U33" s="8"/>
      <c r="V33" s="16"/>
      <c r="W33" s="19"/>
    </row>
    <row r="34" spans="1:23" x14ac:dyDescent="0.25">
      <c r="A34" s="20">
        <v>24</v>
      </c>
      <c r="B34" s="22" t="s">
        <v>35</v>
      </c>
      <c r="C34" s="17">
        <v>2011</v>
      </c>
      <c r="D34" s="10"/>
      <c r="E34" s="10"/>
      <c r="F34" s="10"/>
      <c r="G34" s="10"/>
      <c r="H34" s="10"/>
      <c r="I34" s="10"/>
      <c r="J34" s="6"/>
      <c r="K34" s="6"/>
      <c r="L34" s="6"/>
      <c r="M34" s="6"/>
      <c r="N34" s="6"/>
      <c r="O34" s="6"/>
      <c r="P34" s="8"/>
      <c r="Q34" s="8"/>
      <c r="R34" s="8"/>
      <c r="S34" s="8"/>
      <c r="T34" s="8"/>
      <c r="U34" s="8"/>
      <c r="V34" s="16"/>
      <c r="W34" s="19"/>
    </row>
    <row r="35" spans="1:23" x14ac:dyDescent="0.25">
      <c r="A35" s="20">
        <v>25</v>
      </c>
      <c r="B35" s="22" t="s">
        <v>36</v>
      </c>
      <c r="C35" s="17">
        <v>2011</v>
      </c>
      <c r="D35" s="10"/>
      <c r="E35" s="10"/>
      <c r="F35" s="10"/>
      <c r="G35" s="10"/>
      <c r="H35" s="10"/>
      <c r="I35" s="10"/>
      <c r="J35" s="6"/>
      <c r="K35" s="6"/>
      <c r="L35" s="6"/>
      <c r="M35" s="6"/>
      <c r="N35" s="6"/>
      <c r="O35" s="6"/>
      <c r="P35" s="8"/>
      <c r="Q35" s="8"/>
      <c r="R35" s="8"/>
      <c r="S35" s="8"/>
      <c r="T35" s="8"/>
      <c r="U35" s="8"/>
      <c r="V35" s="16"/>
      <c r="W35" s="19"/>
    </row>
    <row r="36" spans="1:23" x14ac:dyDescent="0.25">
      <c r="A36" s="20">
        <v>26</v>
      </c>
      <c r="B36" s="22" t="s">
        <v>25</v>
      </c>
      <c r="C36" s="17">
        <v>2012</v>
      </c>
      <c r="D36" s="10"/>
      <c r="E36" s="10"/>
      <c r="F36" s="10"/>
      <c r="G36" s="10"/>
      <c r="H36" s="10"/>
      <c r="I36" s="10"/>
      <c r="J36" s="6"/>
      <c r="K36" s="6"/>
      <c r="L36" s="6"/>
      <c r="M36" s="6"/>
      <c r="N36" s="6"/>
      <c r="O36" s="6"/>
      <c r="P36" s="8"/>
      <c r="Q36" s="8"/>
      <c r="R36" s="8"/>
      <c r="S36" s="8"/>
      <c r="T36" s="8"/>
      <c r="U36" s="8"/>
      <c r="V36" s="16"/>
      <c r="W36" s="19"/>
    </row>
    <row r="37" spans="1:23" x14ac:dyDescent="0.25">
      <c r="A37" s="20">
        <v>27</v>
      </c>
      <c r="B37" s="22" t="s">
        <v>26</v>
      </c>
      <c r="C37" s="17">
        <v>2012</v>
      </c>
      <c r="D37" s="10"/>
      <c r="E37" s="10"/>
      <c r="F37" s="10"/>
      <c r="G37" s="10"/>
      <c r="H37" s="10"/>
      <c r="I37" s="10"/>
      <c r="J37" s="6"/>
      <c r="K37" s="6"/>
      <c r="L37" s="6"/>
      <c r="M37" s="6"/>
      <c r="N37" s="6"/>
      <c r="O37" s="6"/>
      <c r="P37" s="8"/>
      <c r="Q37" s="8"/>
      <c r="R37" s="8"/>
      <c r="S37" s="8"/>
      <c r="T37" s="8"/>
      <c r="U37" s="8"/>
      <c r="V37" s="16"/>
      <c r="W37" s="19"/>
    </row>
    <row r="38" spans="1:23" x14ac:dyDescent="0.25">
      <c r="A38" s="20">
        <v>28</v>
      </c>
      <c r="B38" s="22" t="s">
        <v>27</v>
      </c>
      <c r="C38" s="17">
        <v>2012</v>
      </c>
      <c r="D38" s="10"/>
      <c r="E38" s="10"/>
      <c r="F38" s="10"/>
      <c r="G38" s="10"/>
      <c r="H38" s="10"/>
      <c r="I38" s="10"/>
      <c r="J38" s="6"/>
      <c r="K38" s="6"/>
      <c r="L38" s="6"/>
      <c r="M38" s="6"/>
      <c r="N38" s="6"/>
      <c r="O38" s="6"/>
      <c r="P38" s="8"/>
      <c r="Q38" s="8"/>
      <c r="R38" s="8"/>
      <c r="S38" s="8"/>
      <c r="T38" s="8"/>
      <c r="U38" s="8"/>
      <c r="V38" s="16"/>
      <c r="W38" s="19"/>
    </row>
    <row r="39" spans="1:23" x14ac:dyDescent="0.25">
      <c r="A39" s="20">
        <v>29</v>
      </c>
      <c r="B39" s="22" t="s">
        <v>28</v>
      </c>
      <c r="C39" s="17">
        <v>2012</v>
      </c>
      <c r="D39" s="10"/>
      <c r="E39" s="10"/>
      <c r="F39" s="10"/>
      <c r="G39" s="10"/>
      <c r="H39" s="10"/>
      <c r="I39" s="10"/>
      <c r="J39" s="6"/>
      <c r="K39" s="6"/>
      <c r="L39" s="6"/>
      <c r="M39" s="6"/>
      <c r="N39" s="6"/>
      <c r="O39" s="6"/>
      <c r="P39" s="8"/>
      <c r="Q39" s="8"/>
      <c r="R39" s="8"/>
      <c r="S39" s="8"/>
      <c r="T39" s="8"/>
      <c r="U39" s="8"/>
      <c r="V39" s="16"/>
      <c r="W39" s="19"/>
    </row>
    <row r="40" spans="1:23" x14ac:dyDescent="0.25">
      <c r="A40" s="20">
        <v>30</v>
      </c>
      <c r="B40" s="22" t="s">
        <v>29</v>
      </c>
      <c r="C40" s="17">
        <v>2012</v>
      </c>
      <c r="D40" s="10"/>
      <c r="E40" s="10"/>
      <c r="F40" s="10"/>
      <c r="G40" s="10"/>
      <c r="H40" s="10"/>
      <c r="I40" s="10"/>
      <c r="J40" s="6"/>
      <c r="K40" s="6"/>
      <c r="L40" s="6"/>
      <c r="M40" s="6"/>
      <c r="N40" s="6"/>
      <c r="O40" s="6"/>
      <c r="P40" s="8"/>
      <c r="Q40" s="8"/>
      <c r="R40" s="8"/>
      <c r="S40" s="8"/>
      <c r="T40" s="8"/>
      <c r="U40" s="8"/>
      <c r="V40" s="16"/>
      <c r="W40" s="19"/>
    </row>
    <row r="41" spans="1:23" x14ac:dyDescent="0.25">
      <c r="A41" s="20">
        <v>31</v>
      </c>
      <c r="B41" s="22" t="s">
        <v>30</v>
      </c>
      <c r="C41" s="17">
        <v>2012</v>
      </c>
      <c r="D41" s="10"/>
      <c r="E41" s="10"/>
      <c r="F41" s="10"/>
      <c r="G41" s="10"/>
      <c r="H41" s="10"/>
      <c r="I41" s="10"/>
      <c r="J41" s="6"/>
      <c r="K41" s="6"/>
      <c r="L41" s="6"/>
      <c r="M41" s="6"/>
      <c r="N41" s="6"/>
      <c r="O41" s="6"/>
      <c r="P41" s="8"/>
      <c r="Q41" s="8"/>
      <c r="R41" s="8"/>
      <c r="S41" s="8"/>
      <c r="T41" s="8"/>
      <c r="U41" s="8"/>
      <c r="V41" s="16"/>
      <c r="W41" s="19"/>
    </row>
    <row r="42" spans="1:23" x14ac:dyDescent="0.25">
      <c r="A42" s="20">
        <v>32</v>
      </c>
      <c r="B42" s="22" t="s">
        <v>31</v>
      </c>
      <c r="C42" s="17">
        <v>2012</v>
      </c>
      <c r="D42" s="10"/>
      <c r="E42" s="10"/>
      <c r="F42" s="10"/>
      <c r="G42" s="10"/>
      <c r="H42" s="10"/>
      <c r="I42" s="10"/>
      <c r="J42" s="6"/>
      <c r="K42" s="6"/>
      <c r="L42" s="6"/>
      <c r="M42" s="6"/>
      <c r="N42" s="6"/>
      <c r="O42" s="6"/>
      <c r="P42" s="8"/>
      <c r="Q42" s="8"/>
      <c r="R42" s="8"/>
      <c r="S42" s="8"/>
      <c r="T42" s="8"/>
      <c r="U42" s="8"/>
      <c r="V42" s="16"/>
      <c r="W42" s="19"/>
    </row>
    <row r="43" spans="1:23" x14ac:dyDescent="0.25">
      <c r="A43" s="20">
        <v>33</v>
      </c>
      <c r="B43" s="22" t="s">
        <v>32</v>
      </c>
      <c r="C43" s="17">
        <v>2012</v>
      </c>
      <c r="D43" s="10"/>
      <c r="E43" s="10"/>
      <c r="F43" s="10"/>
      <c r="G43" s="10"/>
      <c r="H43" s="10"/>
      <c r="I43" s="10"/>
      <c r="J43" s="6"/>
      <c r="K43" s="6"/>
      <c r="L43" s="6"/>
      <c r="M43" s="6"/>
      <c r="N43" s="6"/>
      <c r="O43" s="6"/>
      <c r="P43" s="8"/>
      <c r="Q43" s="8"/>
      <c r="R43" s="8"/>
      <c r="S43" s="8"/>
      <c r="T43" s="8"/>
      <c r="U43" s="8"/>
      <c r="V43" s="16"/>
      <c r="W43" s="19"/>
    </row>
    <row r="44" spans="1:23" x14ac:dyDescent="0.25">
      <c r="A44" s="20">
        <v>34</v>
      </c>
      <c r="B44" s="22" t="s">
        <v>33</v>
      </c>
      <c r="C44" s="17">
        <v>2012</v>
      </c>
      <c r="D44" s="10"/>
      <c r="E44" s="10"/>
      <c r="F44" s="10"/>
      <c r="G44" s="10"/>
      <c r="H44" s="10"/>
      <c r="I44" s="10"/>
      <c r="J44" s="6"/>
      <c r="K44" s="6"/>
      <c r="L44" s="6"/>
      <c r="M44" s="6"/>
      <c r="N44" s="6"/>
      <c r="O44" s="6"/>
      <c r="P44" s="8"/>
      <c r="Q44" s="8"/>
      <c r="R44" s="8"/>
      <c r="S44" s="8"/>
      <c r="T44" s="8"/>
      <c r="U44" s="8"/>
      <c r="V44" s="16"/>
      <c r="W44" s="19"/>
    </row>
    <row r="45" spans="1:23" x14ac:dyDescent="0.25">
      <c r="A45" s="20">
        <v>35</v>
      </c>
      <c r="B45" s="22" t="s">
        <v>34</v>
      </c>
      <c r="C45" s="17">
        <v>2012</v>
      </c>
      <c r="D45" s="10"/>
      <c r="E45" s="10"/>
      <c r="F45" s="10"/>
      <c r="G45" s="10"/>
      <c r="H45" s="10"/>
      <c r="I45" s="10"/>
      <c r="J45" s="6"/>
      <c r="K45" s="6"/>
      <c r="L45" s="6"/>
      <c r="M45" s="6"/>
      <c r="N45" s="6"/>
      <c r="O45" s="6"/>
      <c r="P45" s="8"/>
      <c r="Q45" s="8"/>
      <c r="R45" s="8"/>
      <c r="S45" s="8"/>
      <c r="T45" s="8"/>
      <c r="U45" s="8"/>
      <c r="V45" s="16"/>
      <c r="W45" s="19"/>
    </row>
    <row r="46" spans="1:23" x14ac:dyDescent="0.25">
      <c r="A46" s="20">
        <v>36</v>
      </c>
      <c r="B46" s="22" t="s">
        <v>35</v>
      </c>
      <c r="C46" s="17">
        <v>2012</v>
      </c>
      <c r="D46" s="10"/>
      <c r="E46" s="10"/>
      <c r="F46" s="10"/>
      <c r="G46" s="10"/>
      <c r="H46" s="10"/>
      <c r="I46" s="10"/>
      <c r="J46" s="6"/>
      <c r="K46" s="6"/>
      <c r="L46" s="6"/>
      <c r="M46" s="6"/>
      <c r="N46" s="6"/>
      <c r="O46" s="6"/>
      <c r="P46" s="8"/>
      <c r="Q46" s="8"/>
      <c r="R46" s="8"/>
      <c r="S46" s="8"/>
      <c r="T46" s="8"/>
      <c r="U46" s="8"/>
      <c r="V46" s="16"/>
      <c r="W46" s="19"/>
    </row>
    <row r="47" spans="1:23" x14ac:dyDescent="0.25">
      <c r="A47" s="20">
        <v>37</v>
      </c>
      <c r="B47" s="22" t="s">
        <v>36</v>
      </c>
      <c r="C47" s="17">
        <v>2012</v>
      </c>
      <c r="D47" s="10"/>
      <c r="E47" s="10"/>
      <c r="F47" s="10"/>
      <c r="G47" s="10"/>
      <c r="H47" s="10"/>
      <c r="I47" s="10"/>
      <c r="J47" s="6"/>
      <c r="K47" s="6"/>
      <c r="L47" s="6"/>
      <c r="M47" s="6"/>
      <c r="N47" s="6"/>
      <c r="O47" s="6"/>
      <c r="P47" s="8"/>
      <c r="Q47" s="8"/>
      <c r="R47" s="8"/>
      <c r="S47" s="8"/>
      <c r="T47" s="8"/>
      <c r="U47" s="8"/>
      <c r="V47" s="16"/>
      <c r="W47" s="19"/>
    </row>
    <row r="48" spans="1:23" x14ac:dyDescent="0.25">
      <c r="A48" s="20">
        <v>38</v>
      </c>
      <c r="B48" s="22" t="s">
        <v>25</v>
      </c>
      <c r="C48" s="17">
        <v>2013</v>
      </c>
      <c r="D48" s="10"/>
      <c r="E48" s="10"/>
      <c r="F48" s="10"/>
      <c r="G48" s="10"/>
      <c r="H48" s="10"/>
      <c r="I48" s="10"/>
      <c r="J48" s="6"/>
      <c r="K48" s="6"/>
      <c r="L48" s="6"/>
      <c r="M48" s="6"/>
      <c r="N48" s="6"/>
      <c r="O48" s="6"/>
      <c r="P48" s="8"/>
      <c r="Q48" s="8"/>
      <c r="R48" s="8"/>
      <c r="S48" s="8"/>
      <c r="T48" s="8"/>
      <c r="U48" s="8"/>
      <c r="V48" s="16"/>
      <c r="W48" s="19"/>
    </row>
    <row r="49" spans="1:23" x14ac:dyDescent="0.25">
      <c r="A49" s="20">
        <v>39</v>
      </c>
      <c r="B49" s="22" t="s">
        <v>26</v>
      </c>
      <c r="C49" s="17">
        <v>2013</v>
      </c>
      <c r="D49" s="10"/>
      <c r="E49" s="10"/>
      <c r="F49" s="10"/>
      <c r="G49" s="10"/>
      <c r="H49" s="10"/>
      <c r="I49" s="10"/>
      <c r="J49" s="6"/>
      <c r="K49" s="6"/>
      <c r="L49" s="6"/>
      <c r="M49" s="6"/>
      <c r="N49" s="6"/>
      <c r="O49" s="6"/>
      <c r="P49" s="8"/>
      <c r="Q49" s="8"/>
      <c r="R49" s="8"/>
      <c r="S49" s="8"/>
      <c r="T49" s="8"/>
      <c r="U49" s="8"/>
      <c r="V49" s="16"/>
      <c r="W49" s="19"/>
    </row>
    <row r="50" spans="1:23" x14ac:dyDescent="0.25">
      <c r="A50" s="20">
        <v>40</v>
      </c>
      <c r="B50" s="22" t="s">
        <v>27</v>
      </c>
      <c r="C50" s="17">
        <v>2013</v>
      </c>
      <c r="D50" s="10"/>
      <c r="E50" s="10"/>
      <c r="F50" s="10"/>
      <c r="G50" s="10"/>
      <c r="H50" s="10"/>
      <c r="I50" s="10"/>
      <c r="J50" s="6"/>
      <c r="K50" s="6"/>
      <c r="L50" s="6"/>
      <c r="M50" s="6"/>
      <c r="N50" s="6"/>
      <c r="O50" s="6"/>
      <c r="P50" s="8"/>
      <c r="Q50" s="8"/>
      <c r="R50" s="8"/>
      <c r="S50" s="8"/>
      <c r="T50" s="8"/>
      <c r="U50" s="8"/>
      <c r="V50" s="16"/>
      <c r="W50" s="19"/>
    </row>
    <row r="51" spans="1:23" x14ac:dyDescent="0.25">
      <c r="A51" s="20">
        <v>41</v>
      </c>
      <c r="B51" s="22" t="s">
        <v>28</v>
      </c>
      <c r="C51" s="17">
        <v>2013</v>
      </c>
      <c r="D51" s="10"/>
      <c r="E51" s="10"/>
      <c r="F51" s="10"/>
      <c r="G51" s="10"/>
      <c r="H51" s="10"/>
      <c r="I51" s="10"/>
      <c r="J51" s="6"/>
      <c r="K51" s="6"/>
      <c r="L51" s="6"/>
      <c r="M51" s="6"/>
      <c r="N51" s="6"/>
      <c r="O51" s="6"/>
      <c r="P51" s="8"/>
      <c r="Q51" s="8"/>
      <c r="R51" s="8"/>
      <c r="S51" s="8"/>
      <c r="T51" s="8"/>
      <c r="U51" s="8"/>
      <c r="V51" s="16"/>
      <c r="W51" s="19"/>
    </row>
    <row r="52" spans="1:23" x14ac:dyDescent="0.25">
      <c r="A52" s="20">
        <v>42</v>
      </c>
      <c r="B52" s="22" t="s">
        <v>29</v>
      </c>
      <c r="C52" s="17">
        <v>2013</v>
      </c>
      <c r="D52" s="10"/>
      <c r="E52" s="10"/>
      <c r="F52" s="10"/>
      <c r="G52" s="10"/>
      <c r="H52" s="10"/>
      <c r="I52" s="10"/>
      <c r="J52" s="6"/>
      <c r="K52" s="6"/>
      <c r="L52" s="6"/>
      <c r="M52" s="6"/>
      <c r="N52" s="6"/>
      <c r="O52" s="6"/>
      <c r="P52" s="8"/>
      <c r="Q52" s="8"/>
      <c r="R52" s="8"/>
      <c r="S52" s="8"/>
      <c r="T52" s="8"/>
      <c r="U52" s="8"/>
      <c r="V52" s="16"/>
      <c r="W52" s="19"/>
    </row>
    <row r="53" spans="1:23" x14ac:dyDescent="0.25">
      <c r="A53" s="20">
        <v>43</v>
      </c>
      <c r="B53" s="22" t="s">
        <v>30</v>
      </c>
      <c r="C53" s="17">
        <v>2013</v>
      </c>
      <c r="D53" s="10"/>
      <c r="E53" s="10"/>
      <c r="F53" s="10"/>
      <c r="G53" s="10"/>
      <c r="H53" s="10"/>
      <c r="I53" s="10"/>
      <c r="J53" s="6"/>
      <c r="K53" s="6"/>
      <c r="L53" s="6"/>
      <c r="M53" s="6"/>
      <c r="N53" s="6"/>
      <c r="O53" s="6"/>
      <c r="P53" s="8"/>
      <c r="Q53" s="8"/>
      <c r="R53" s="8"/>
      <c r="S53" s="8"/>
      <c r="T53" s="8"/>
      <c r="U53" s="8"/>
      <c r="V53" s="16"/>
      <c r="W53" s="19"/>
    </row>
    <row r="54" spans="1:23" x14ac:dyDescent="0.25">
      <c r="A54" s="20">
        <v>44</v>
      </c>
      <c r="B54" s="22" t="s">
        <v>31</v>
      </c>
      <c r="C54" s="17">
        <v>2013</v>
      </c>
      <c r="D54" s="10"/>
      <c r="E54" s="10"/>
      <c r="F54" s="10"/>
      <c r="G54" s="10"/>
      <c r="H54" s="10"/>
      <c r="I54" s="10"/>
      <c r="J54" s="6"/>
      <c r="K54" s="6"/>
      <c r="L54" s="6"/>
      <c r="M54" s="6"/>
      <c r="N54" s="6"/>
      <c r="O54" s="6"/>
      <c r="P54" s="8"/>
      <c r="Q54" s="8"/>
      <c r="R54" s="8"/>
      <c r="S54" s="8"/>
      <c r="T54" s="8"/>
      <c r="U54" s="8"/>
      <c r="V54" s="16"/>
      <c r="W54" s="19"/>
    </row>
    <row r="55" spans="1:23" x14ac:dyDescent="0.25">
      <c r="A55" s="20">
        <v>45</v>
      </c>
      <c r="B55" s="22" t="s">
        <v>32</v>
      </c>
      <c r="C55" s="17">
        <v>2013</v>
      </c>
      <c r="D55" s="10"/>
      <c r="E55" s="10"/>
      <c r="F55" s="10"/>
      <c r="G55" s="10"/>
      <c r="H55" s="10"/>
      <c r="I55" s="10"/>
      <c r="J55" s="6"/>
      <c r="K55" s="6"/>
      <c r="L55" s="6"/>
      <c r="M55" s="6"/>
      <c r="N55" s="6"/>
      <c r="O55" s="6"/>
      <c r="P55" s="8"/>
      <c r="Q55" s="8"/>
      <c r="R55" s="8"/>
      <c r="S55" s="8"/>
      <c r="T55" s="8"/>
      <c r="U55" s="8"/>
      <c r="V55" s="16"/>
      <c r="W55" s="19"/>
    </row>
    <row r="56" spans="1:23" x14ac:dyDescent="0.25">
      <c r="A56" s="20">
        <v>46</v>
      </c>
      <c r="B56" s="22" t="s">
        <v>33</v>
      </c>
      <c r="C56" s="17">
        <v>2013</v>
      </c>
      <c r="D56" s="10"/>
      <c r="E56" s="10"/>
      <c r="F56" s="10"/>
      <c r="G56" s="10"/>
      <c r="H56" s="10"/>
      <c r="I56" s="10"/>
      <c r="J56" s="6"/>
      <c r="K56" s="6"/>
      <c r="L56" s="6"/>
      <c r="M56" s="6"/>
      <c r="N56" s="6"/>
      <c r="O56" s="6"/>
      <c r="P56" s="8"/>
      <c r="Q56" s="8"/>
      <c r="R56" s="8"/>
      <c r="S56" s="8"/>
      <c r="T56" s="8"/>
      <c r="U56" s="8"/>
      <c r="V56" s="16"/>
      <c r="W56" s="19"/>
    </row>
    <row r="57" spans="1:23" x14ac:dyDescent="0.25">
      <c r="A57" s="20">
        <v>47</v>
      </c>
      <c r="B57" s="22" t="s">
        <v>34</v>
      </c>
      <c r="C57" s="17">
        <v>2013</v>
      </c>
      <c r="D57" s="10"/>
      <c r="E57" s="10"/>
      <c r="F57" s="10"/>
      <c r="G57" s="10"/>
      <c r="H57" s="10"/>
      <c r="I57" s="10"/>
      <c r="J57" s="6"/>
      <c r="K57" s="6"/>
      <c r="L57" s="6"/>
      <c r="M57" s="6"/>
      <c r="N57" s="6"/>
      <c r="O57" s="6"/>
      <c r="P57" s="8"/>
      <c r="Q57" s="8"/>
      <c r="R57" s="8"/>
      <c r="S57" s="8"/>
      <c r="T57" s="8"/>
      <c r="U57" s="8"/>
      <c r="V57" s="16"/>
      <c r="W57" s="19"/>
    </row>
    <row r="58" spans="1:23" x14ac:dyDescent="0.25">
      <c r="A58" s="20">
        <v>48</v>
      </c>
      <c r="B58" s="22" t="s">
        <v>35</v>
      </c>
      <c r="C58" s="17">
        <v>2013</v>
      </c>
      <c r="D58" s="10"/>
      <c r="E58" s="10"/>
      <c r="F58" s="10"/>
      <c r="G58" s="10"/>
      <c r="H58" s="10"/>
      <c r="I58" s="10"/>
      <c r="J58" s="6"/>
      <c r="K58" s="6"/>
      <c r="L58" s="6"/>
      <c r="M58" s="6"/>
      <c r="N58" s="6"/>
      <c r="O58" s="6"/>
      <c r="P58" s="8"/>
      <c r="Q58" s="8"/>
      <c r="R58" s="8"/>
      <c r="S58" s="8"/>
      <c r="T58" s="8"/>
      <c r="U58" s="8"/>
      <c r="V58" s="16"/>
      <c r="W58" s="19"/>
    </row>
    <row r="59" spans="1:23" x14ac:dyDescent="0.25">
      <c r="A59" s="20">
        <v>49</v>
      </c>
      <c r="B59" s="22" t="s">
        <v>36</v>
      </c>
      <c r="C59" s="17">
        <v>2013</v>
      </c>
      <c r="D59" s="10"/>
      <c r="E59" s="10"/>
      <c r="F59" s="10"/>
      <c r="G59" s="10"/>
      <c r="H59" s="10"/>
      <c r="I59" s="10"/>
      <c r="J59" s="6"/>
      <c r="K59" s="6"/>
      <c r="L59" s="6"/>
      <c r="M59" s="6"/>
      <c r="N59" s="6"/>
      <c r="O59" s="6"/>
      <c r="P59" s="8"/>
      <c r="Q59" s="8"/>
      <c r="R59" s="8"/>
      <c r="S59" s="8"/>
      <c r="T59" s="8"/>
      <c r="U59" s="8"/>
      <c r="V59" s="16"/>
      <c r="W59" s="19"/>
    </row>
    <row r="60" spans="1:23" x14ac:dyDescent="0.25">
      <c r="A60" s="20">
        <v>50</v>
      </c>
      <c r="B60" s="22" t="s">
        <v>25</v>
      </c>
      <c r="C60" s="17">
        <v>2014</v>
      </c>
      <c r="D60" s="10"/>
      <c r="E60" s="10"/>
      <c r="F60" s="10"/>
      <c r="G60" s="10"/>
      <c r="H60" s="10"/>
      <c r="I60" s="10"/>
      <c r="J60" s="6"/>
      <c r="K60" s="6"/>
      <c r="L60" s="6"/>
      <c r="M60" s="6"/>
      <c r="N60" s="6"/>
      <c r="O60" s="6"/>
      <c r="P60" s="8"/>
      <c r="Q60" s="8"/>
      <c r="R60" s="8"/>
      <c r="S60" s="8"/>
      <c r="T60" s="8"/>
      <c r="U60" s="8"/>
      <c r="V60" s="16"/>
      <c r="W60" s="19"/>
    </row>
    <row r="61" spans="1:23" x14ac:dyDescent="0.25">
      <c r="A61" s="20">
        <v>51</v>
      </c>
      <c r="B61" s="22" t="s">
        <v>26</v>
      </c>
      <c r="C61" s="17">
        <v>2014</v>
      </c>
      <c r="D61" s="10"/>
      <c r="E61" s="10"/>
      <c r="F61" s="10"/>
      <c r="G61" s="10"/>
      <c r="H61" s="10"/>
      <c r="I61" s="10"/>
      <c r="J61" s="6"/>
      <c r="K61" s="6"/>
      <c r="L61" s="6"/>
      <c r="M61" s="6"/>
      <c r="N61" s="6"/>
      <c r="O61" s="6"/>
      <c r="P61" s="8"/>
      <c r="Q61" s="8"/>
      <c r="R61" s="8"/>
      <c r="S61" s="8"/>
      <c r="T61" s="8"/>
      <c r="U61" s="8"/>
      <c r="V61" s="16"/>
      <c r="W61" s="19"/>
    </row>
    <row r="62" spans="1:23" x14ac:dyDescent="0.25">
      <c r="A62" s="20">
        <v>52</v>
      </c>
      <c r="B62" s="22" t="s">
        <v>27</v>
      </c>
      <c r="C62" s="17">
        <v>2014</v>
      </c>
      <c r="D62" s="10"/>
      <c r="E62" s="10"/>
      <c r="F62" s="10"/>
      <c r="G62" s="10"/>
      <c r="H62" s="10"/>
      <c r="I62" s="10"/>
      <c r="J62" s="6"/>
      <c r="K62" s="6"/>
      <c r="L62" s="6"/>
      <c r="M62" s="6"/>
      <c r="N62" s="6"/>
      <c r="O62" s="6"/>
      <c r="P62" s="8"/>
      <c r="Q62" s="8"/>
      <c r="R62" s="8"/>
      <c r="S62" s="8"/>
      <c r="T62" s="8"/>
      <c r="U62" s="8"/>
      <c r="V62" s="16"/>
      <c r="W62" s="19"/>
    </row>
    <row r="63" spans="1:23" x14ac:dyDescent="0.25">
      <c r="A63" s="20">
        <v>53</v>
      </c>
      <c r="B63" s="22" t="s">
        <v>28</v>
      </c>
      <c r="C63" s="17">
        <v>2014</v>
      </c>
      <c r="D63" s="10"/>
      <c r="E63" s="10"/>
      <c r="F63" s="10"/>
      <c r="G63" s="10"/>
      <c r="H63" s="10"/>
      <c r="I63" s="10"/>
      <c r="J63" s="6"/>
      <c r="K63" s="6"/>
      <c r="L63" s="6"/>
      <c r="M63" s="6"/>
      <c r="N63" s="6"/>
      <c r="O63" s="6"/>
      <c r="P63" s="8"/>
      <c r="Q63" s="8"/>
      <c r="R63" s="8"/>
      <c r="S63" s="8"/>
      <c r="T63" s="8"/>
      <c r="U63" s="8"/>
      <c r="V63" s="16"/>
      <c r="W63" s="19"/>
    </row>
    <row r="64" spans="1:23" x14ac:dyDescent="0.25">
      <c r="A64" s="20">
        <v>54</v>
      </c>
      <c r="B64" s="22" t="s">
        <v>29</v>
      </c>
      <c r="C64" s="17">
        <v>2014</v>
      </c>
      <c r="D64" s="10"/>
      <c r="E64" s="10"/>
      <c r="F64" s="10"/>
      <c r="G64" s="10"/>
      <c r="H64" s="10"/>
      <c r="I64" s="10"/>
      <c r="J64" s="6"/>
      <c r="K64" s="6"/>
      <c r="L64" s="6"/>
      <c r="M64" s="6"/>
      <c r="N64" s="6"/>
      <c r="O64" s="6"/>
      <c r="P64" s="8"/>
      <c r="Q64" s="8"/>
      <c r="R64" s="8"/>
      <c r="S64" s="8"/>
      <c r="T64" s="8"/>
      <c r="U64" s="8"/>
      <c r="V64" s="16"/>
      <c r="W64" s="19"/>
    </row>
    <row r="65" spans="1:23" x14ac:dyDescent="0.25">
      <c r="A65" s="20">
        <v>55</v>
      </c>
      <c r="B65" s="22" t="s">
        <v>30</v>
      </c>
      <c r="C65" s="17">
        <v>2014</v>
      </c>
      <c r="D65" s="10"/>
      <c r="E65" s="10"/>
      <c r="F65" s="10"/>
      <c r="G65" s="10"/>
      <c r="H65" s="10"/>
      <c r="I65" s="10"/>
      <c r="J65" s="6"/>
      <c r="K65" s="6"/>
      <c r="L65" s="6"/>
      <c r="M65" s="6"/>
      <c r="N65" s="6"/>
      <c r="O65" s="6"/>
      <c r="P65" s="8"/>
      <c r="Q65" s="8"/>
      <c r="R65" s="8"/>
      <c r="S65" s="8"/>
      <c r="T65" s="8"/>
      <c r="U65" s="8"/>
      <c r="V65" s="16"/>
      <c r="W65" s="19"/>
    </row>
    <row r="66" spans="1:23" x14ac:dyDescent="0.25">
      <c r="A66" s="20">
        <v>56</v>
      </c>
      <c r="B66" s="22" t="s">
        <v>31</v>
      </c>
      <c r="C66" s="17">
        <v>2014</v>
      </c>
      <c r="D66" s="10"/>
      <c r="E66" s="10"/>
      <c r="F66" s="10"/>
      <c r="G66" s="10"/>
      <c r="H66" s="10"/>
      <c r="I66" s="10"/>
      <c r="J66" s="6"/>
      <c r="K66" s="6"/>
      <c r="L66" s="6"/>
      <c r="M66" s="6"/>
      <c r="N66" s="6"/>
      <c r="O66" s="6"/>
      <c r="P66" s="8"/>
      <c r="Q66" s="8"/>
      <c r="R66" s="8"/>
      <c r="S66" s="8"/>
      <c r="T66" s="8"/>
      <c r="U66" s="8"/>
      <c r="V66" s="16"/>
      <c r="W66" s="19"/>
    </row>
    <row r="67" spans="1:23" x14ac:dyDescent="0.25">
      <c r="A67" s="20">
        <v>57</v>
      </c>
      <c r="B67" s="22" t="s">
        <v>32</v>
      </c>
      <c r="C67" s="17">
        <v>2014</v>
      </c>
      <c r="D67" s="10"/>
      <c r="E67" s="10"/>
      <c r="F67" s="10"/>
      <c r="G67" s="10"/>
      <c r="H67" s="10"/>
      <c r="I67" s="10"/>
      <c r="J67" s="6"/>
      <c r="K67" s="6"/>
      <c r="L67" s="6"/>
      <c r="M67" s="6"/>
      <c r="N67" s="6"/>
      <c r="O67" s="6"/>
      <c r="P67" s="8"/>
      <c r="Q67" s="8"/>
      <c r="R67" s="8"/>
      <c r="S67" s="8"/>
      <c r="T67" s="8"/>
      <c r="U67" s="8"/>
      <c r="V67" s="16"/>
      <c r="W67" s="19"/>
    </row>
    <row r="68" spans="1:23" x14ac:dyDescent="0.25">
      <c r="A68" s="20">
        <v>58</v>
      </c>
      <c r="B68" s="22" t="s">
        <v>33</v>
      </c>
      <c r="C68" s="17">
        <v>2014</v>
      </c>
      <c r="D68" s="10"/>
      <c r="E68" s="10"/>
      <c r="F68" s="10"/>
      <c r="G68" s="10"/>
      <c r="H68" s="10"/>
      <c r="I68" s="10"/>
      <c r="J68" s="6"/>
      <c r="K68" s="6"/>
      <c r="L68" s="6"/>
      <c r="M68" s="6"/>
      <c r="N68" s="6"/>
      <c r="O68" s="6"/>
      <c r="P68" s="8"/>
      <c r="Q68" s="8"/>
      <c r="R68" s="8"/>
      <c r="S68" s="8"/>
      <c r="T68" s="8"/>
      <c r="U68" s="8"/>
      <c r="V68" s="16"/>
      <c r="W68" s="19"/>
    </row>
    <row r="69" spans="1:23" x14ac:dyDescent="0.25">
      <c r="A69" s="20">
        <v>59</v>
      </c>
      <c r="B69" s="22" t="s">
        <v>34</v>
      </c>
      <c r="C69" s="17">
        <v>2014</v>
      </c>
      <c r="D69" s="10"/>
      <c r="E69" s="10"/>
      <c r="F69" s="10"/>
      <c r="G69" s="10"/>
      <c r="H69" s="10"/>
      <c r="I69" s="10"/>
      <c r="J69" s="6"/>
      <c r="K69" s="6"/>
      <c r="L69" s="6"/>
      <c r="M69" s="6"/>
      <c r="N69" s="6"/>
      <c r="O69" s="6"/>
      <c r="P69" s="8"/>
      <c r="Q69" s="8"/>
      <c r="R69" s="8"/>
      <c r="S69" s="8"/>
      <c r="T69" s="8"/>
      <c r="U69" s="8"/>
      <c r="V69" s="16"/>
      <c r="W69" s="19"/>
    </row>
    <row r="70" spans="1:23" x14ac:dyDescent="0.25">
      <c r="A70" s="20">
        <v>60</v>
      </c>
      <c r="B70" s="22" t="s">
        <v>35</v>
      </c>
      <c r="C70" s="17">
        <v>2014</v>
      </c>
      <c r="D70" s="10"/>
      <c r="E70" s="10"/>
      <c r="F70" s="10"/>
      <c r="G70" s="10"/>
      <c r="H70" s="10"/>
      <c r="I70" s="10"/>
      <c r="J70" s="6"/>
      <c r="K70" s="6"/>
      <c r="L70" s="6"/>
      <c r="M70" s="6"/>
      <c r="N70" s="6"/>
      <c r="O70" s="6"/>
      <c r="P70" s="8"/>
      <c r="Q70" s="8"/>
      <c r="R70" s="8"/>
      <c r="S70" s="8"/>
      <c r="T70" s="8"/>
      <c r="U70" s="8"/>
      <c r="V70" s="16"/>
      <c r="W70" s="19"/>
    </row>
    <row r="71" spans="1:23" x14ac:dyDescent="0.25">
      <c r="A71" s="20">
        <v>61</v>
      </c>
      <c r="B71" s="22" t="s">
        <v>36</v>
      </c>
      <c r="C71" s="17">
        <v>2014</v>
      </c>
      <c r="D71" s="10"/>
      <c r="E71" s="10"/>
      <c r="F71" s="10"/>
      <c r="G71" s="10"/>
      <c r="H71" s="10"/>
      <c r="I71" s="10"/>
      <c r="J71" s="6"/>
      <c r="K71" s="6"/>
      <c r="L71" s="6"/>
      <c r="M71" s="6"/>
      <c r="N71" s="6"/>
      <c r="O71" s="6"/>
      <c r="P71" s="8"/>
      <c r="Q71" s="8"/>
      <c r="R71" s="8"/>
      <c r="S71" s="8"/>
      <c r="T71" s="8"/>
      <c r="U71" s="8"/>
      <c r="V71" s="16"/>
      <c r="W71" s="19"/>
    </row>
    <row r="72" spans="1:23" x14ac:dyDescent="0.25">
      <c r="A72" s="20">
        <v>62</v>
      </c>
      <c r="B72" s="22" t="s">
        <v>25</v>
      </c>
      <c r="C72" s="17">
        <v>2015</v>
      </c>
      <c r="D72" s="10"/>
      <c r="E72" s="10"/>
      <c r="F72" s="10"/>
      <c r="G72" s="10"/>
      <c r="H72" s="10"/>
      <c r="I72" s="10"/>
      <c r="J72" s="6"/>
      <c r="K72" s="6"/>
      <c r="L72" s="6"/>
      <c r="M72" s="6"/>
      <c r="N72" s="6"/>
      <c r="O72" s="6"/>
      <c r="P72" s="8"/>
      <c r="Q72" s="8"/>
      <c r="R72" s="8"/>
      <c r="S72" s="8"/>
      <c r="T72" s="8"/>
      <c r="U72" s="8"/>
      <c r="V72" s="16"/>
      <c r="W72" s="19"/>
    </row>
    <row r="73" spans="1:23" x14ac:dyDescent="0.25">
      <c r="A73" s="20">
        <v>63</v>
      </c>
      <c r="B73" s="22" t="s">
        <v>26</v>
      </c>
      <c r="C73" s="17">
        <v>2015</v>
      </c>
      <c r="D73" s="10"/>
      <c r="E73" s="10"/>
      <c r="F73" s="10"/>
      <c r="G73" s="10"/>
      <c r="H73" s="10"/>
      <c r="I73" s="10"/>
      <c r="J73" s="6"/>
      <c r="K73" s="6"/>
      <c r="L73" s="6"/>
      <c r="M73" s="6"/>
      <c r="N73" s="6"/>
      <c r="O73" s="6"/>
      <c r="P73" s="8"/>
      <c r="Q73" s="8"/>
      <c r="R73" s="8"/>
      <c r="S73" s="8"/>
      <c r="T73" s="8"/>
      <c r="U73" s="8"/>
      <c r="V73" s="16"/>
      <c r="W73" s="19"/>
    </row>
    <row r="74" spans="1:23" x14ac:dyDescent="0.25">
      <c r="A74" s="20">
        <v>64</v>
      </c>
      <c r="B74" s="22" t="s">
        <v>27</v>
      </c>
      <c r="C74" s="17">
        <v>2015</v>
      </c>
      <c r="D74" s="10"/>
      <c r="E74" s="10"/>
      <c r="F74" s="10"/>
      <c r="G74" s="10"/>
      <c r="H74" s="10"/>
      <c r="I74" s="10"/>
      <c r="J74" s="6"/>
      <c r="K74" s="6"/>
      <c r="L74" s="6"/>
      <c r="M74" s="6"/>
      <c r="N74" s="6"/>
      <c r="O74" s="6"/>
      <c r="P74" s="8"/>
      <c r="Q74" s="8"/>
      <c r="R74" s="8"/>
      <c r="S74" s="8"/>
      <c r="T74" s="8"/>
      <c r="U74" s="8"/>
      <c r="V74" s="16"/>
      <c r="W74" s="19"/>
    </row>
    <row r="75" spans="1:23" x14ac:dyDescent="0.25">
      <c r="A75" s="20">
        <v>65</v>
      </c>
      <c r="B75" s="22" t="s">
        <v>28</v>
      </c>
      <c r="C75" s="17">
        <v>2015</v>
      </c>
      <c r="D75" s="10"/>
      <c r="E75" s="10"/>
      <c r="F75" s="10"/>
      <c r="G75" s="10"/>
      <c r="H75" s="10"/>
      <c r="I75" s="10"/>
      <c r="J75" s="6"/>
      <c r="K75" s="6"/>
      <c r="L75" s="6"/>
      <c r="M75" s="6"/>
      <c r="N75" s="6"/>
      <c r="O75" s="6"/>
      <c r="P75" s="8"/>
      <c r="Q75" s="8"/>
      <c r="R75" s="8"/>
      <c r="S75" s="8"/>
      <c r="T75" s="8"/>
      <c r="U75" s="8"/>
      <c r="V75" s="16"/>
      <c r="W75" s="19"/>
    </row>
    <row r="76" spans="1:23" x14ac:dyDescent="0.25">
      <c r="A76" s="20">
        <v>66</v>
      </c>
      <c r="B76" s="22" t="s">
        <v>29</v>
      </c>
      <c r="C76" s="17">
        <v>2015</v>
      </c>
      <c r="D76" s="10"/>
      <c r="E76" s="10"/>
      <c r="F76" s="10"/>
      <c r="G76" s="10"/>
      <c r="H76" s="10"/>
      <c r="I76" s="10"/>
      <c r="J76" s="6"/>
      <c r="K76" s="6"/>
      <c r="L76" s="6"/>
      <c r="M76" s="6"/>
      <c r="N76" s="6"/>
      <c r="O76" s="6"/>
      <c r="P76" s="8"/>
      <c r="Q76" s="8"/>
      <c r="R76" s="8"/>
      <c r="S76" s="8"/>
      <c r="T76" s="8"/>
      <c r="U76" s="8"/>
      <c r="V76" s="16"/>
      <c r="W76" s="19"/>
    </row>
    <row r="77" spans="1:23" x14ac:dyDescent="0.25">
      <c r="A77" s="20">
        <v>67</v>
      </c>
      <c r="B77" s="22" t="s">
        <v>30</v>
      </c>
      <c r="C77" s="17">
        <v>2015</v>
      </c>
      <c r="D77" s="10"/>
      <c r="E77" s="10"/>
      <c r="F77" s="10"/>
      <c r="G77" s="10"/>
      <c r="H77" s="10"/>
      <c r="I77" s="10"/>
      <c r="J77" s="6"/>
      <c r="K77" s="6"/>
      <c r="L77" s="6"/>
      <c r="M77" s="6"/>
      <c r="N77" s="6"/>
      <c r="O77" s="6"/>
      <c r="P77" s="8"/>
      <c r="Q77" s="8"/>
      <c r="R77" s="8"/>
      <c r="S77" s="8"/>
      <c r="T77" s="8"/>
      <c r="U77" s="8"/>
      <c r="V77" s="16"/>
      <c r="W77" s="19"/>
    </row>
    <row r="78" spans="1:23" x14ac:dyDescent="0.25">
      <c r="A78" s="20">
        <v>68</v>
      </c>
      <c r="B78" s="22" t="s">
        <v>31</v>
      </c>
      <c r="C78" s="17">
        <v>2015</v>
      </c>
      <c r="D78" s="10"/>
      <c r="E78" s="10"/>
      <c r="F78" s="10"/>
      <c r="G78" s="10"/>
      <c r="H78" s="10"/>
      <c r="I78" s="10"/>
      <c r="J78" s="6"/>
      <c r="K78" s="6"/>
      <c r="L78" s="6"/>
      <c r="M78" s="6"/>
      <c r="N78" s="6"/>
      <c r="O78" s="6"/>
      <c r="P78" s="8"/>
      <c r="Q78" s="8"/>
      <c r="R78" s="8"/>
      <c r="S78" s="8"/>
      <c r="T78" s="8"/>
      <c r="U78" s="8"/>
      <c r="V78" s="16"/>
      <c r="W78" s="19"/>
    </row>
    <row r="79" spans="1:23" x14ac:dyDescent="0.25">
      <c r="A79" s="20">
        <v>69</v>
      </c>
      <c r="B79" s="22" t="s">
        <v>32</v>
      </c>
      <c r="C79" s="17">
        <v>2015</v>
      </c>
      <c r="D79" s="10"/>
      <c r="E79" s="10"/>
      <c r="F79" s="10"/>
      <c r="G79" s="10"/>
      <c r="H79" s="10"/>
      <c r="I79" s="10"/>
      <c r="J79" s="6"/>
      <c r="K79" s="6"/>
      <c r="L79" s="6"/>
      <c r="M79" s="6"/>
      <c r="N79" s="6"/>
      <c r="O79" s="6"/>
      <c r="P79" s="8"/>
      <c r="Q79" s="8"/>
      <c r="R79" s="8"/>
      <c r="S79" s="8"/>
      <c r="T79" s="8"/>
      <c r="U79" s="8"/>
      <c r="V79" s="16"/>
      <c r="W79" s="19"/>
    </row>
    <row r="80" spans="1:23" x14ac:dyDescent="0.25">
      <c r="A80" s="20">
        <v>70</v>
      </c>
      <c r="B80" s="22" t="s">
        <v>33</v>
      </c>
      <c r="C80" s="17">
        <v>2015</v>
      </c>
      <c r="D80" s="10"/>
      <c r="E80" s="10"/>
      <c r="F80" s="10"/>
      <c r="G80" s="10"/>
      <c r="H80" s="10"/>
      <c r="I80" s="10"/>
      <c r="J80" s="6"/>
      <c r="K80" s="6"/>
      <c r="L80" s="6"/>
      <c r="M80" s="6"/>
      <c r="N80" s="6"/>
      <c r="O80" s="6"/>
      <c r="P80" s="8"/>
      <c r="Q80" s="8"/>
      <c r="R80" s="8"/>
      <c r="S80" s="8"/>
      <c r="T80" s="8"/>
      <c r="U80" s="8"/>
      <c r="V80" s="16"/>
      <c r="W80" s="19"/>
    </row>
    <row r="81" spans="1:23" x14ac:dyDescent="0.25">
      <c r="A81" s="20">
        <v>71</v>
      </c>
      <c r="B81" s="22" t="s">
        <v>34</v>
      </c>
      <c r="C81" s="17">
        <v>2015</v>
      </c>
      <c r="D81" s="10"/>
      <c r="E81" s="10"/>
      <c r="F81" s="10"/>
      <c r="G81" s="10"/>
      <c r="H81" s="10"/>
      <c r="I81" s="10"/>
      <c r="J81" s="6"/>
      <c r="K81" s="6"/>
      <c r="L81" s="6"/>
      <c r="M81" s="6"/>
      <c r="N81" s="6"/>
      <c r="O81" s="6"/>
      <c r="P81" s="8"/>
      <c r="Q81" s="8"/>
      <c r="R81" s="8"/>
      <c r="S81" s="8"/>
      <c r="T81" s="8"/>
      <c r="U81" s="8"/>
      <c r="V81" s="16"/>
      <c r="W81" s="19"/>
    </row>
    <row r="82" spans="1:23" x14ac:dyDescent="0.25">
      <c r="A82" s="20">
        <v>72</v>
      </c>
      <c r="B82" s="22" t="s">
        <v>35</v>
      </c>
      <c r="C82" s="17">
        <v>2015</v>
      </c>
      <c r="D82" s="10"/>
      <c r="E82" s="10"/>
      <c r="F82" s="10"/>
      <c r="G82" s="10"/>
      <c r="H82" s="10"/>
      <c r="I82" s="10"/>
      <c r="J82" s="6"/>
      <c r="K82" s="6"/>
      <c r="L82" s="6"/>
      <c r="M82" s="6"/>
      <c r="N82" s="6"/>
      <c r="O82" s="6"/>
      <c r="P82" s="8"/>
      <c r="Q82" s="8"/>
      <c r="R82" s="8"/>
      <c r="S82" s="8"/>
      <c r="T82" s="8"/>
      <c r="U82" s="8"/>
      <c r="V82" s="16"/>
      <c r="W82" s="19"/>
    </row>
    <row r="83" spans="1:23" x14ac:dyDescent="0.25">
      <c r="A83" s="20">
        <v>73</v>
      </c>
      <c r="B83" s="22" t="s">
        <v>36</v>
      </c>
      <c r="C83" s="17">
        <v>2015</v>
      </c>
      <c r="D83" s="10"/>
      <c r="E83" s="10"/>
      <c r="F83" s="10"/>
      <c r="G83" s="10"/>
      <c r="H83" s="10"/>
      <c r="I83" s="10"/>
      <c r="J83" s="6"/>
      <c r="K83" s="6"/>
      <c r="L83" s="6"/>
      <c r="M83" s="6"/>
      <c r="N83" s="6"/>
      <c r="O83" s="6"/>
      <c r="P83" s="8"/>
      <c r="Q83" s="8"/>
      <c r="R83" s="8"/>
      <c r="S83" s="8"/>
      <c r="T83" s="8"/>
      <c r="U83" s="8"/>
      <c r="V83" s="16"/>
      <c r="W83" s="19"/>
    </row>
    <row r="84" spans="1:23" ht="31.5" customHeight="1" x14ac:dyDescent="0.25">
      <c r="A84" s="13"/>
      <c r="B84" s="13" t="s">
        <v>38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26" customFormat="1" ht="30" customHeight="1" x14ac:dyDescent="0.2">
      <c r="A85" s="111" t="s">
        <v>40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</row>
    <row r="86" spans="1:23" x14ac:dyDescent="0.25">
      <c r="A86" s="114" t="s">
        <v>43</v>
      </c>
      <c r="B86" s="114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1:23" x14ac:dyDescent="0.25">
      <c r="A87" s="115"/>
      <c r="B87" s="115"/>
      <c r="C87" s="115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</row>
    <row r="88" spans="1:23" ht="31.5" customHeight="1" x14ac:dyDescent="0.25">
      <c r="A88" s="107" t="s">
        <v>44</v>
      </c>
      <c r="B88" s="108"/>
      <c r="C88" s="109"/>
      <c r="D88" s="92" t="s">
        <v>41</v>
      </c>
      <c r="E88" s="92"/>
      <c r="F88" s="92"/>
      <c r="G88" s="92"/>
      <c r="H88" s="92"/>
      <c r="I88" s="92"/>
      <c r="J88" s="110" t="s">
        <v>42</v>
      </c>
      <c r="K88" s="110"/>
      <c r="L88" s="110"/>
      <c r="M88" s="110"/>
      <c r="N88" s="110"/>
      <c r="O88" s="110"/>
      <c r="P88" s="110" t="s">
        <v>45</v>
      </c>
      <c r="Q88" s="110"/>
      <c r="R88" s="110"/>
      <c r="S88" s="110"/>
      <c r="T88" s="110"/>
      <c r="U88" s="110"/>
      <c r="V88" s="110"/>
      <c r="W88" s="110"/>
    </row>
  </sheetData>
  <mergeCells count="42">
    <mergeCell ref="A1:W1"/>
    <mergeCell ref="A2:W2"/>
    <mergeCell ref="A3:F3"/>
    <mergeCell ref="G3:W3"/>
    <mergeCell ref="A4:F4"/>
    <mergeCell ref="G4:M4"/>
    <mergeCell ref="N4:R4"/>
    <mergeCell ref="S4:W4"/>
    <mergeCell ref="A5:F5"/>
    <mergeCell ref="G5:M5"/>
    <mergeCell ref="N5:R5"/>
    <mergeCell ref="S5:W5"/>
    <mergeCell ref="A6:F6"/>
    <mergeCell ref="G6:M6"/>
    <mergeCell ref="N6:R6"/>
    <mergeCell ref="S6:W6"/>
    <mergeCell ref="P9:W9"/>
    <mergeCell ref="A7:F7"/>
    <mergeCell ref="G7:M7"/>
    <mergeCell ref="N7:R7"/>
    <mergeCell ref="S7:W7"/>
    <mergeCell ref="A8:F8"/>
    <mergeCell ref="G8:M8"/>
    <mergeCell ref="N8:R8"/>
    <mergeCell ref="S8:W8"/>
    <mergeCell ref="A9:A10"/>
    <mergeCell ref="B9:B10"/>
    <mergeCell ref="C9:C10"/>
    <mergeCell ref="D9:I9"/>
    <mergeCell ref="J9:O9"/>
    <mergeCell ref="B11:C11"/>
    <mergeCell ref="A85:W85"/>
    <mergeCell ref="A86:C87"/>
    <mergeCell ref="D86:I87"/>
    <mergeCell ref="J86:O87"/>
    <mergeCell ref="P86:U87"/>
    <mergeCell ref="V86:W87"/>
    <mergeCell ref="A88:C88"/>
    <mergeCell ref="D88:I88"/>
    <mergeCell ref="J88:O88"/>
    <mergeCell ref="P88:U88"/>
    <mergeCell ref="V88:W88"/>
  </mergeCells>
  <pageMargins left="0.3" right="0.2" top="0.38" bottom="0.28999999999999998" header="0.2" footer="0.2"/>
  <pageSetup paperSize="9" scale="3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8" workbookViewId="0">
      <selection activeCell="D70" sqref="D70:J70"/>
    </sheetView>
  </sheetViews>
  <sheetFormatPr defaultRowHeight="15" x14ac:dyDescent="0.25"/>
  <cols>
    <col min="5" max="5" width="13" customWidth="1"/>
    <col min="9" max="9" width="15" customWidth="1"/>
    <col min="10" max="10" width="12.28515625" customWidth="1"/>
  </cols>
  <sheetData>
    <row r="1" spans="1:10" ht="21" customHeight="1" x14ac:dyDescent="0.3">
      <c r="A1" s="137" t="s">
        <v>164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customHeight="1" x14ac:dyDescent="0.25">
      <c r="A2" s="125" t="s">
        <v>151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 x14ac:dyDescent="0.25">
      <c r="A3" s="130" t="s">
        <v>3</v>
      </c>
      <c r="B3" s="131"/>
      <c r="C3" s="131"/>
      <c r="D3" s="131"/>
      <c r="E3" s="132"/>
      <c r="F3" s="46" t="s">
        <v>152</v>
      </c>
      <c r="G3" s="48"/>
      <c r="H3" s="96" t="s">
        <v>159</v>
      </c>
      <c r="I3" s="96"/>
      <c r="J3" s="83" t="s">
        <v>161</v>
      </c>
    </row>
    <row r="4" spans="1:10" ht="15.75" x14ac:dyDescent="0.25">
      <c r="A4" s="130" t="s">
        <v>7</v>
      </c>
      <c r="B4" s="131"/>
      <c r="C4" s="131"/>
      <c r="D4" s="131"/>
      <c r="E4" s="132"/>
      <c r="F4" s="46" t="s">
        <v>153</v>
      </c>
      <c r="G4" s="48"/>
      <c r="H4" s="96" t="s">
        <v>160</v>
      </c>
      <c r="I4" s="96"/>
      <c r="J4" s="47" t="s">
        <v>162</v>
      </c>
    </row>
    <row r="5" spans="1:10" ht="15.75" x14ac:dyDescent="0.25">
      <c r="A5" s="130" t="s">
        <v>8</v>
      </c>
      <c r="B5" s="131"/>
      <c r="C5" s="131"/>
      <c r="D5" s="131"/>
      <c r="E5" s="132"/>
      <c r="F5" s="46" t="s">
        <v>156</v>
      </c>
      <c r="G5" s="48"/>
      <c r="H5" s="96" t="s">
        <v>74</v>
      </c>
      <c r="I5" s="96"/>
      <c r="J5" s="47" t="s">
        <v>163</v>
      </c>
    </row>
    <row r="6" spans="1:10" ht="15.75" x14ac:dyDescent="0.25">
      <c r="A6" s="130" t="s">
        <v>157</v>
      </c>
      <c r="B6" s="131"/>
      <c r="C6" s="131"/>
      <c r="D6" s="131"/>
      <c r="E6" s="132"/>
      <c r="F6" s="46" t="s">
        <v>158</v>
      </c>
      <c r="G6" s="48"/>
      <c r="H6" s="96" t="s">
        <v>52</v>
      </c>
      <c r="I6" s="96"/>
      <c r="J6" s="47">
        <v>1866341</v>
      </c>
    </row>
    <row r="7" spans="1:10" ht="15.75" customHeight="1" x14ac:dyDescent="0.25">
      <c r="A7" s="136" t="s">
        <v>53</v>
      </c>
      <c r="B7" s="129" t="s">
        <v>54</v>
      </c>
      <c r="C7" s="129" t="s">
        <v>13</v>
      </c>
      <c r="D7" s="144" t="s">
        <v>55</v>
      </c>
      <c r="E7" s="144"/>
      <c r="F7" s="144" t="s">
        <v>56</v>
      </c>
      <c r="G7" s="144"/>
      <c r="H7" s="144"/>
      <c r="I7" s="144"/>
      <c r="J7" s="133" t="s">
        <v>166</v>
      </c>
    </row>
    <row r="8" spans="1:10" ht="33.75" x14ac:dyDescent="0.25">
      <c r="A8" s="136"/>
      <c r="B8" s="129"/>
      <c r="C8" s="129"/>
      <c r="D8" s="136" t="s">
        <v>57</v>
      </c>
      <c r="E8" s="139" t="s">
        <v>61</v>
      </c>
      <c r="F8" s="141" t="s">
        <v>58</v>
      </c>
      <c r="G8" s="141" t="s">
        <v>15</v>
      </c>
      <c r="H8" s="136" t="s">
        <v>16</v>
      </c>
      <c r="I8" s="31" t="s">
        <v>165</v>
      </c>
      <c r="J8" s="134"/>
    </row>
    <row r="9" spans="1:10" ht="15" customHeight="1" x14ac:dyDescent="0.25">
      <c r="A9" s="143"/>
      <c r="B9" s="129"/>
      <c r="C9" s="129"/>
      <c r="D9" s="136"/>
      <c r="E9" s="140"/>
      <c r="F9" s="142"/>
      <c r="G9" s="142"/>
      <c r="H9" s="136"/>
      <c r="I9" s="32"/>
      <c r="J9" s="135"/>
    </row>
    <row r="10" spans="1:10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0" x14ac:dyDescent="0.25">
      <c r="A11" s="7">
        <v>1</v>
      </c>
      <c r="B11" s="7" t="s">
        <v>167</v>
      </c>
      <c r="C11" s="7">
        <v>2016</v>
      </c>
      <c r="D11" s="1">
        <v>131400</v>
      </c>
      <c r="E11" s="12">
        <f>SUM(D11)</f>
        <v>131400</v>
      </c>
      <c r="F11" s="1">
        <v>28660</v>
      </c>
      <c r="G11" s="1">
        <v>7000</v>
      </c>
      <c r="H11" s="1">
        <v>44575</v>
      </c>
      <c r="I11" s="9">
        <f>F11+G11+H11</f>
        <v>80235</v>
      </c>
      <c r="J11" s="7">
        <f>E11-I11</f>
        <v>51165</v>
      </c>
    </row>
    <row r="12" spans="1:10" x14ac:dyDescent="0.25">
      <c r="A12" s="7">
        <v>2</v>
      </c>
      <c r="B12" s="7" t="s">
        <v>168</v>
      </c>
      <c r="C12" s="7">
        <v>2016</v>
      </c>
      <c r="D12" s="1">
        <v>131400</v>
      </c>
      <c r="E12" s="12">
        <f t="shared" ref="E12:E49" si="0">SUM(D12)</f>
        <v>131400</v>
      </c>
      <c r="F12" s="1">
        <v>28660</v>
      </c>
      <c r="G12" s="1">
        <v>7000</v>
      </c>
      <c r="H12" s="1">
        <v>44575</v>
      </c>
      <c r="I12" s="9">
        <f t="shared" ref="I12:I49" si="1">F12+G12+H12</f>
        <v>80235</v>
      </c>
      <c r="J12" s="7">
        <f t="shared" ref="J12:J49" si="2">E12-I12</f>
        <v>51165</v>
      </c>
    </row>
    <row r="13" spans="1:10" x14ac:dyDescent="0.25">
      <c r="A13" s="7">
        <v>3</v>
      </c>
      <c r="B13" s="7" t="s">
        <v>169</v>
      </c>
      <c r="C13" s="7">
        <v>2016</v>
      </c>
      <c r="D13" s="1">
        <v>131400</v>
      </c>
      <c r="E13" s="12">
        <f t="shared" si="0"/>
        <v>131400</v>
      </c>
      <c r="F13" s="1">
        <v>28660</v>
      </c>
      <c r="G13" s="1">
        <v>7000</v>
      </c>
      <c r="H13" s="1">
        <v>44575</v>
      </c>
      <c r="I13" s="9">
        <f t="shared" si="1"/>
        <v>80235</v>
      </c>
      <c r="J13" s="7">
        <f t="shared" si="2"/>
        <v>51165</v>
      </c>
    </row>
    <row r="14" spans="1:10" x14ac:dyDescent="0.25">
      <c r="A14" s="7">
        <v>4</v>
      </c>
      <c r="B14" s="7" t="s">
        <v>170</v>
      </c>
      <c r="C14" s="7">
        <v>2016</v>
      </c>
      <c r="D14" s="1">
        <v>131400</v>
      </c>
      <c r="E14" s="12">
        <f t="shared" si="0"/>
        <v>131400</v>
      </c>
      <c r="F14" s="1">
        <v>28660</v>
      </c>
      <c r="G14" s="1">
        <v>7000</v>
      </c>
      <c r="H14" s="1">
        <v>44575</v>
      </c>
      <c r="I14" s="9">
        <f t="shared" si="1"/>
        <v>80235</v>
      </c>
      <c r="J14" s="7">
        <f t="shared" si="2"/>
        <v>51165</v>
      </c>
    </row>
    <row r="15" spans="1:10" x14ac:dyDescent="0.25">
      <c r="A15" s="7">
        <v>5</v>
      </c>
      <c r="B15" s="7" t="s">
        <v>29</v>
      </c>
      <c r="C15" s="7">
        <v>2016</v>
      </c>
      <c r="D15" s="1">
        <v>135300</v>
      </c>
      <c r="E15" s="12">
        <f t="shared" si="0"/>
        <v>135300</v>
      </c>
      <c r="F15" s="1">
        <v>29730</v>
      </c>
      <c r="G15" s="1">
        <v>7000</v>
      </c>
      <c r="H15" s="1">
        <v>45913</v>
      </c>
      <c r="I15" s="9">
        <f t="shared" si="1"/>
        <v>82643</v>
      </c>
      <c r="J15" s="7">
        <f t="shared" si="2"/>
        <v>52657</v>
      </c>
    </row>
    <row r="16" spans="1:10" x14ac:dyDescent="0.25">
      <c r="A16" s="7">
        <v>6</v>
      </c>
      <c r="B16" s="7" t="s">
        <v>171</v>
      </c>
      <c r="C16" s="7">
        <v>2016</v>
      </c>
      <c r="D16" s="1">
        <v>135300</v>
      </c>
      <c r="E16" s="12">
        <f t="shared" si="0"/>
        <v>135300</v>
      </c>
      <c r="F16" s="1">
        <v>29730</v>
      </c>
      <c r="G16" s="1">
        <v>7000</v>
      </c>
      <c r="H16" s="1">
        <v>45913</v>
      </c>
      <c r="I16" s="9">
        <f t="shared" si="1"/>
        <v>82643</v>
      </c>
      <c r="J16" s="7">
        <f t="shared" si="2"/>
        <v>52657</v>
      </c>
    </row>
    <row r="17" spans="1:10" x14ac:dyDescent="0.25">
      <c r="A17" s="7">
        <v>7</v>
      </c>
      <c r="B17" s="7" t="s">
        <v>172</v>
      </c>
      <c r="C17" s="7">
        <v>2016</v>
      </c>
      <c r="D17" s="1">
        <v>135300</v>
      </c>
      <c r="E17" s="12">
        <f t="shared" si="0"/>
        <v>135300</v>
      </c>
      <c r="F17" s="1">
        <v>29730</v>
      </c>
      <c r="G17" s="1">
        <v>7000</v>
      </c>
      <c r="H17" s="1">
        <v>48484</v>
      </c>
      <c r="I17" s="9">
        <f t="shared" si="1"/>
        <v>85214</v>
      </c>
      <c r="J17" s="7">
        <f t="shared" si="2"/>
        <v>50086</v>
      </c>
    </row>
    <row r="18" spans="1:10" x14ac:dyDescent="0.25">
      <c r="A18" s="7">
        <v>8</v>
      </c>
      <c r="B18" s="7" t="s">
        <v>173</v>
      </c>
      <c r="C18" s="7">
        <v>2016</v>
      </c>
      <c r="D18" s="1">
        <v>135300</v>
      </c>
      <c r="E18" s="12">
        <f t="shared" si="0"/>
        <v>135300</v>
      </c>
      <c r="F18" s="1">
        <v>29730</v>
      </c>
      <c r="G18" s="1">
        <v>7000</v>
      </c>
      <c r="H18" s="1">
        <v>48484</v>
      </c>
      <c r="I18" s="9">
        <f t="shared" si="1"/>
        <v>85214</v>
      </c>
      <c r="J18" s="7">
        <f t="shared" si="2"/>
        <v>50086</v>
      </c>
    </row>
    <row r="19" spans="1:10" x14ac:dyDescent="0.25">
      <c r="A19" s="7">
        <v>9</v>
      </c>
      <c r="B19" s="7" t="s">
        <v>174</v>
      </c>
      <c r="C19" s="7">
        <v>2016</v>
      </c>
      <c r="D19" s="1">
        <v>135300</v>
      </c>
      <c r="E19" s="12">
        <f t="shared" si="0"/>
        <v>135300</v>
      </c>
      <c r="F19" s="1">
        <v>29730</v>
      </c>
      <c r="G19" s="1">
        <v>7000</v>
      </c>
      <c r="H19" s="1">
        <v>48484</v>
      </c>
      <c r="I19" s="9">
        <f t="shared" si="1"/>
        <v>85214</v>
      </c>
      <c r="J19" s="7">
        <f t="shared" si="2"/>
        <v>50086</v>
      </c>
    </row>
    <row r="20" spans="1:10" x14ac:dyDescent="0.25">
      <c r="A20" s="7">
        <v>10</v>
      </c>
      <c r="B20" s="7" t="s">
        <v>175</v>
      </c>
      <c r="C20" s="7">
        <v>2016</v>
      </c>
      <c r="D20" s="1">
        <v>135300</v>
      </c>
      <c r="E20" s="12">
        <f t="shared" si="0"/>
        <v>135300</v>
      </c>
      <c r="F20" s="1">
        <v>29730</v>
      </c>
      <c r="G20" s="1">
        <v>7000</v>
      </c>
      <c r="H20" s="1">
        <v>48484</v>
      </c>
      <c r="I20" s="9">
        <f t="shared" si="1"/>
        <v>85214</v>
      </c>
      <c r="J20" s="7">
        <f t="shared" si="2"/>
        <v>50086</v>
      </c>
    </row>
    <row r="21" spans="1:10" x14ac:dyDescent="0.25">
      <c r="A21" s="7">
        <v>11</v>
      </c>
      <c r="B21" s="7" t="s">
        <v>176</v>
      </c>
      <c r="C21" s="7">
        <v>2016</v>
      </c>
      <c r="D21" s="1">
        <v>135300</v>
      </c>
      <c r="E21" s="12">
        <f t="shared" si="0"/>
        <v>135300</v>
      </c>
      <c r="F21" s="1">
        <v>29730</v>
      </c>
      <c r="G21" s="1">
        <v>7000</v>
      </c>
      <c r="H21" s="1">
        <v>48484</v>
      </c>
      <c r="I21" s="9">
        <f t="shared" si="1"/>
        <v>85214</v>
      </c>
      <c r="J21" s="7">
        <f t="shared" si="2"/>
        <v>50086</v>
      </c>
    </row>
    <row r="22" spans="1:10" x14ac:dyDescent="0.25">
      <c r="A22" s="7">
        <v>12</v>
      </c>
      <c r="B22" s="7" t="s">
        <v>177</v>
      </c>
      <c r="C22" s="7">
        <v>2016</v>
      </c>
      <c r="D22" s="1">
        <v>135300</v>
      </c>
      <c r="E22" s="12">
        <f t="shared" si="0"/>
        <v>135300</v>
      </c>
      <c r="F22" s="1">
        <v>29730</v>
      </c>
      <c r="G22" s="1">
        <v>7000</v>
      </c>
      <c r="H22" s="1">
        <v>48484</v>
      </c>
      <c r="I22" s="9">
        <f t="shared" si="1"/>
        <v>85214</v>
      </c>
      <c r="J22" s="7">
        <f t="shared" si="2"/>
        <v>50086</v>
      </c>
    </row>
    <row r="23" spans="1:10" x14ac:dyDescent="0.25">
      <c r="A23" s="7">
        <v>13</v>
      </c>
      <c r="B23" s="7" t="s">
        <v>167</v>
      </c>
      <c r="C23" s="7">
        <v>2017</v>
      </c>
      <c r="D23" s="1">
        <v>135300</v>
      </c>
      <c r="E23" s="12">
        <f t="shared" si="0"/>
        <v>135300</v>
      </c>
      <c r="F23" s="1">
        <v>29730</v>
      </c>
      <c r="G23" s="1">
        <v>7000</v>
      </c>
      <c r="H23" s="1">
        <v>49953</v>
      </c>
      <c r="I23" s="9">
        <f t="shared" si="1"/>
        <v>86683</v>
      </c>
      <c r="J23" s="7">
        <f t="shared" si="2"/>
        <v>48617</v>
      </c>
    </row>
    <row r="24" spans="1:10" x14ac:dyDescent="0.25">
      <c r="A24" s="7">
        <v>14</v>
      </c>
      <c r="B24" s="7" t="s">
        <v>168</v>
      </c>
      <c r="C24" s="7">
        <v>2017</v>
      </c>
      <c r="D24" s="1">
        <v>135300</v>
      </c>
      <c r="E24" s="12">
        <f t="shared" si="0"/>
        <v>135300</v>
      </c>
      <c r="F24" s="1">
        <v>29730</v>
      </c>
      <c r="G24" s="1">
        <v>7000</v>
      </c>
      <c r="H24" s="1">
        <v>49953</v>
      </c>
      <c r="I24" s="9">
        <f t="shared" si="1"/>
        <v>86683</v>
      </c>
      <c r="J24" s="7">
        <f t="shared" si="2"/>
        <v>48617</v>
      </c>
    </row>
    <row r="25" spans="1:10" x14ac:dyDescent="0.25">
      <c r="A25" s="7">
        <v>15</v>
      </c>
      <c r="B25" s="7" t="s">
        <v>169</v>
      </c>
      <c r="C25" s="7">
        <v>2017</v>
      </c>
      <c r="D25" s="1">
        <v>135300</v>
      </c>
      <c r="E25" s="12">
        <f t="shared" si="0"/>
        <v>135300</v>
      </c>
      <c r="F25" s="1">
        <v>29730</v>
      </c>
      <c r="G25" s="1">
        <v>7000</v>
      </c>
      <c r="H25" s="1">
        <v>49953</v>
      </c>
      <c r="I25" s="9">
        <f t="shared" si="1"/>
        <v>86683</v>
      </c>
      <c r="J25" s="7">
        <f t="shared" si="2"/>
        <v>48617</v>
      </c>
    </row>
    <row r="26" spans="1:10" x14ac:dyDescent="0.25">
      <c r="A26" s="7">
        <v>16</v>
      </c>
      <c r="B26" s="7" t="s">
        <v>170</v>
      </c>
      <c r="C26" s="7">
        <v>2017</v>
      </c>
      <c r="D26" s="1">
        <v>135300</v>
      </c>
      <c r="E26" s="12">
        <f t="shared" si="0"/>
        <v>135300</v>
      </c>
      <c r="F26" s="1">
        <v>29730</v>
      </c>
      <c r="G26" s="1">
        <v>7000</v>
      </c>
      <c r="H26" s="1">
        <v>49953</v>
      </c>
      <c r="I26" s="9">
        <f t="shared" si="1"/>
        <v>86683</v>
      </c>
      <c r="J26" s="7">
        <f t="shared" si="2"/>
        <v>48617</v>
      </c>
    </row>
    <row r="27" spans="1:10" x14ac:dyDescent="0.25">
      <c r="A27" s="7">
        <v>17</v>
      </c>
      <c r="B27" s="7" t="s">
        <v>29</v>
      </c>
      <c r="C27" s="7">
        <v>2017</v>
      </c>
      <c r="D27" s="1">
        <v>139400</v>
      </c>
      <c r="E27" s="12">
        <f t="shared" si="0"/>
        <v>139400</v>
      </c>
      <c r="F27" s="1">
        <v>30840</v>
      </c>
      <c r="G27" s="1">
        <v>7000</v>
      </c>
      <c r="H27" s="1">
        <v>51462</v>
      </c>
      <c r="I27" s="9">
        <f t="shared" si="1"/>
        <v>89302</v>
      </c>
      <c r="J27" s="7">
        <f t="shared" si="2"/>
        <v>50098</v>
      </c>
    </row>
    <row r="28" spans="1:10" x14ac:dyDescent="0.25">
      <c r="A28" s="7">
        <v>18</v>
      </c>
      <c r="B28" s="7" t="s">
        <v>171</v>
      </c>
      <c r="C28" s="7">
        <v>2017</v>
      </c>
      <c r="D28" s="1">
        <v>139400</v>
      </c>
      <c r="E28" s="12">
        <f t="shared" si="0"/>
        <v>139400</v>
      </c>
      <c r="F28" s="1">
        <v>30840</v>
      </c>
      <c r="G28" s="1">
        <v>7000</v>
      </c>
      <c r="H28" s="1">
        <v>51462</v>
      </c>
      <c r="I28" s="9">
        <f t="shared" si="1"/>
        <v>89302</v>
      </c>
      <c r="J28" s="7">
        <f t="shared" si="2"/>
        <v>50098</v>
      </c>
    </row>
    <row r="29" spans="1:10" x14ac:dyDescent="0.25">
      <c r="A29" s="7">
        <v>19</v>
      </c>
      <c r="B29" s="7" t="s">
        <v>172</v>
      </c>
      <c r="C29" s="7">
        <v>2017</v>
      </c>
      <c r="D29" s="1">
        <v>139400</v>
      </c>
      <c r="E29" s="12">
        <f t="shared" si="0"/>
        <v>139400</v>
      </c>
      <c r="F29" s="1">
        <v>29840</v>
      </c>
      <c r="G29" s="1">
        <v>8000</v>
      </c>
      <c r="H29" s="1">
        <v>52598</v>
      </c>
      <c r="I29" s="9">
        <f t="shared" si="1"/>
        <v>90438</v>
      </c>
      <c r="J29" s="7">
        <f t="shared" si="2"/>
        <v>48962</v>
      </c>
    </row>
    <row r="30" spans="1:10" x14ac:dyDescent="0.25">
      <c r="A30" s="7">
        <v>20</v>
      </c>
      <c r="B30" s="7" t="s">
        <v>173</v>
      </c>
      <c r="C30" s="7">
        <v>2017</v>
      </c>
      <c r="D30" s="1">
        <v>139400</v>
      </c>
      <c r="E30" s="12">
        <f t="shared" si="0"/>
        <v>139400</v>
      </c>
      <c r="F30" s="1">
        <v>29840</v>
      </c>
      <c r="G30" s="1">
        <v>8000</v>
      </c>
      <c r="H30" s="1">
        <v>52598</v>
      </c>
      <c r="I30" s="9">
        <f t="shared" si="1"/>
        <v>90438</v>
      </c>
      <c r="J30" s="7">
        <f t="shared" si="2"/>
        <v>48962</v>
      </c>
    </row>
    <row r="31" spans="1:10" x14ac:dyDescent="0.25">
      <c r="A31" s="7">
        <v>21</v>
      </c>
      <c r="B31" s="7" t="s">
        <v>174</v>
      </c>
      <c r="C31" s="7">
        <v>2017</v>
      </c>
      <c r="D31" s="1">
        <v>139400</v>
      </c>
      <c r="E31" s="12">
        <f t="shared" si="0"/>
        <v>139400</v>
      </c>
      <c r="F31" s="1">
        <v>29840</v>
      </c>
      <c r="G31" s="1">
        <v>8000</v>
      </c>
      <c r="H31" s="1">
        <v>52598</v>
      </c>
      <c r="I31" s="9">
        <f t="shared" si="1"/>
        <v>90438</v>
      </c>
      <c r="J31" s="7">
        <f t="shared" si="2"/>
        <v>48962</v>
      </c>
    </row>
    <row r="32" spans="1:10" x14ac:dyDescent="0.25">
      <c r="A32" s="7">
        <v>22</v>
      </c>
      <c r="B32" s="7" t="s">
        <v>175</v>
      </c>
      <c r="C32" s="7">
        <v>2017</v>
      </c>
      <c r="D32" s="1">
        <v>139400</v>
      </c>
      <c r="E32" s="12">
        <f t="shared" si="0"/>
        <v>139400</v>
      </c>
      <c r="F32" s="1">
        <v>29840</v>
      </c>
      <c r="G32" s="1">
        <v>8000</v>
      </c>
      <c r="H32" s="1">
        <v>52598</v>
      </c>
      <c r="I32" s="9">
        <f t="shared" si="1"/>
        <v>90438</v>
      </c>
      <c r="J32" s="7">
        <f t="shared" si="2"/>
        <v>48962</v>
      </c>
    </row>
    <row r="33" spans="1:10" x14ac:dyDescent="0.25">
      <c r="A33" s="7">
        <v>23</v>
      </c>
      <c r="B33" s="7" t="s">
        <v>176</v>
      </c>
      <c r="C33" s="7">
        <v>2017</v>
      </c>
      <c r="D33" s="1">
        <v>139400</v>
      </c>
      <c r="E33" s="12">
        <f t="shared" si="0"/>
        <v>139400</v>
      </c>
      <c r="F33" s="1">
        <v>29840</v>
      </c>
      <c r="G33" s="1">
        <v>8000</v>
      </c>
      <c r="H33" s="1">
        <v>52598</v>
      </c>
      <c r="I33" s="9">
        <f t="shared" si="1"/>
        <v>90438</v>
      </c>
      <c r="J33" s="7">
        <f t="shared" si="2"/>
        <v>48962</v>
      </c>
    </row>
    <row r="34" spans="1:10" x14ac:dyDescent="0.25">
      <c r="A34" s="7">
        <v>24</v>
      </c>
      <c r="B34" s="7" t="s">
        <v>177</v>
      </c>
      <c r="C34" s="7">
        <v>2017</v>
      </c>
      <c r="D34" s="1">
        <v>139400</v>
      </c>
      <c r="E34" s="12">
        <f t="shared" si="0"/>
        <v>139400</v>
      </c>
      <c r="F34" s="1">
        <v>29840</v>
      </c>
      <c r="G34" s="1">
        <v>8000</v>
      </c>
      <c r="H34" s="1">
        <v>52598</v>
      </c>
      <c r="I34" s="9">
        <f t="shared" si="1"/>
        <v>90438</v>
      </c>
      <c r="J34" s="7">
        <f t="shared" si="2"/>
        <v>48962</v>
      </c>
    </row>
    <row r="35" spans="1:10" x14ac:dyDescent="0.25">
      <c r="A35" s="7">
        <v>25</v>
      </c>
      <c r="B35" s="7" t="s">
        <v>167</v>
      </c>
      <c r="C35" s="7">
        <v>2018</v>
      </c>
      <c r="D35" s="1">
        <v>139400</v>
      </c>
      <c r="E35" s="12">
        <f t="shared" si="0"/>
        <v>139400</v>
      </c>
      <c r="F35" s="1">
        <v>29840</v>
      </c>
      <c r="G35" s="1">
        <v>8000</v>
      </c>
      <c r="H35" s="1">
        <v>53733</v>
      </c>
      <c r="I35" s="9">
        <f t="shared" si="1"/>
        <v>91573</v>
      </c>
      <c r="J35" s="7">
        <f t="shared" si="2"/>
        <v>47827</v>
      </c>
    </row>
    <row r="36" spans="1:10" x14ac:dyDescent="0.25">
      <c r="A36" s="7">
        <v>26</v>
      </c>
      <c r="B36" s="7" t="s">
        <v>168</v>
      </c>
      <c r="C36" s="7">
        <v>2018</v>
      </c>
      <c r="D36" s="1">
        <v>139400</v>
      </c>
      <c r="E36" s="12">
        <f t="shared" si="0"/>
        <v>139400</v>
      </c>
      <c r="F36" s="1">
        <v>29840</v>
      </c>
      <c r="G36" s="1">
        <v>8000</v>
      </c>
      <c r="H36" s="1">
        <v>53733</v>
      </c>
      <c r="I36" s="9">
        <f t="shared" si="1"/>
        <v>91573</v>
      </c>
      <c r="J36" s="7">
        <f t="shared" si="2"/>
        <v>47827</v>
      </c>
    </row>
    <row r="37" spans="1:10" x14ac:dyDescent="0.25">
      <c r="A37" s="7">
        <v>27</v>
      </c>
      <c r="B37" s="7" t="s">
        <v>169</v>
      </c>
      <c r="C37" s="7">
        <v>2018</v>
      </c>
      <c r="D37" s="1">
        <v>139400</v>
      </c>
      <c r="E37" s="12">
        <f t="shared" si="0"/>
        <v>139400</v>
      </c>
      <c r="F37" s="1">
        <v>29840</v>
      </c>
      <c r="G37" s="1">
        <v>8000</v>
      </c>
      <c r="H37" s="1">
        <v>53733</v>
      </c>
      <c r="I37" s="9">
        <f t="shared" si="1"/>
        <v>91573</v>
      </c>
      <c r="J37" s="7">
        <f t="shared" si="2"/>
        <v>47827</v>
      </c>
    </row>
    <row r="38" spans="1:10" x14ac:dyDescent="0.25">
      <c r="A38" s="7">
        <v>28</v>
      </c>
      <c r="B38" s="7" t="s">
        <v>170</v>
      </c>
      <c r="C38" s="7">
        <v>2018</v>
      </c>
      <c r="D38" s="1">
        <v>139400</v>
      </c>
      <c r="E38" s="12">
        <f t="shared" si="0"/>
        <v>139400</v>
      </c>
      <c r="F38" s="1">
        <v>29840</v>
      </c>
      <c r="G38" s="1">
        <v>8000</v>
      </c>
      <c r="H38" s="1">
        <v>53733</v>
      </c>
      <c r="I38" s="9">
        <f t="shared" si="1"/>
        <v>91573</v>
      </c>
      <c r="J38" s="7">
        <f t="shared" si="2"/>
        <v>47827</v>
      </c>
    </row>
    <row r="39" spans="1:10" x14ac:dyDescent="0.25">
      <c r="A39" s="7">
        <v>29</v>
      </c>
      <c r="B39" s="7" t="s">
        <v>29</v>
      </c>
      <c r="C39" s="7">
        <v>2018</v>
      </c>
      <c r="D39" s="1">
        <v>143600</v>
      </c>
      <c r="E39" s="12">
        <f t="shared" si="0"/>
        <v>143600</v>
      </c>
      <c r="F39" s="1">
        <v>30980</v>
      </c>
      <c r="G39" s="1">
        <v>8000</v>
      </c>
      <c r="H39" s="1">
        <v>55352</v>
      </c>
      <c r="I39" s="9">
        <f t="shared" si="1"/>
        <v>94332</v>
      </c>
      <c r="J39" s="7">
        <f t="shared" si="2"/>
        <v>49268</v>
      </c>
    </row>
    <row r="40" spans="1:10" x14ac:dyDescent="0.25">
      <c r="A40" s="7">
        <v>30</v>
      </c>
      <c r="B40" s="7" t="s">
        <v>171</v>
      </c>
      <c r="C40" s="7">
        <v>2018</v>
      </c>
      <c r="D40" s="1">
        <v>143600</v>
      </c>
      <c r="E40" s="12">
        <f t="shared" si="0"/>
        <v>143600</v>
      </c>
      <c r="F40" s="1">
        <v>30980</v>
      </c>
      <c r="G40" s="1">
        <v>8000</v>
      </c>
      <c r="H40" s="1">
        <v>55352</v>
      </c>
      <c r="I40" s="9">
        <f t="shared" si="1"/>
        <v>94332</v>
      </c>
      <c r="J40" s="7">
        <f t="shared" si="2"/>
        <v>49268</v>
      </c>
    </row>
    <row r="41" spans="1:10" x14ac:dyDescent="0.25">
      <c r="A41" s="7">
        <v>31</v>
      </c>
      <c r="B41" s="7" t="s">
        <v>172</v>
      </c>
      <c r="C41" s="7">
        <v>2018</v>
      </c>
      <c r="D41" s="1">
        <v>143600</v>
      </c>
      <c r="E41" s="12">
        <f t="shared" si="0"/>
        <v>143600</v>
      </c>
      <c r="F41" s="1">
        <v>30980</v>
      </c>
      <c r="G41" s="1">
        <v>8000</v>
      </c>
      <c r="H41" s="1">
        <v>57690</v>
      </c>
      <c r="I41" s="9">
        <f t="shared" si="1"/>
        <v>96670</v>
      </c>
      <c r="J41" s="7">
        <f t="shared" si="2"/>
        <v>46930</v>
      </c>
    </row>
    <row r="42" spans="1:10" x14ac:dyDescent="0.25">
      <c r="A42" s="7">
        <v>32</v>
      </c>
      <c r="B42" s="7" t="s">
        <v>173</v>
      </c>
      <c r="C42" s="7">
        <v>2018</v>
      </c>
      <c r="D42" s="1">
        <v>143600</v>
      </c>
      <c r="E42" s="12">
        <f t="shared" si="0"/>
        <v>143600</v>
      </c>
      <c r="F42" s="1">
        <v>30980</v>
      </c>
      <c r="G42" s="1">
        <v>8000</v>
      </c>
      <c r="H42" s="1">
        <v>57690</v>
      </c>
      <c r="I42" s="9">
        <f t="shared" si="1"/>
        <v>96670</v>
      </c>
      <c r="J42" s="7">
        <f t="shared" si="2"/>
        <v>46930</v>
      </c>
    </row>
    <row r="43" spans="1:10" x14ac:dyDescent="0.25">
      <c r="A43" s="7">
        <v>33</v>
      </c>
      <c r="B43" s="7" t="s">
        <v>174</v>
      </c>
      <c r="C43" s="7">
        <v>2018</v>
      </c>
      <c r="D43" s="1">
        <v>143600</v>
      </c>
      <c r="E43" s="12">
        <f t="shared" si="0"/>
        <v>143600</v>
      </c>
      <c r="F43" s="1">
        <v>30980</v>
      </c>
      <c r="G43" s="1">
        <v>8000</v>
      </c>
      <c r="H43" s="1">
        <v>57690</v>
      </c>
      <c r="I43" s="9">
        <f t="shared" si="1"/>
        <v>96670</v>
      </c>
      <c r="J43" s="7">
        <f t="shared" si="2"/>
        <v>46930</v>
      </c>
    </row>
    <row r="44" spans="1:10" x14ac:dyDescent="0.25">
      <c r="A44" s="7">
        <v>34</v>
      </c>
      <c r="B44" s="7" t="s">
        <v>175</v>
      </c>
      <c r="C44" s="7">
        <v>2018</v>
      </c>
      <c r="D44" s="1">
        <v>143600</v>
      </c>
      <c r="E44" s="12">
        <f t="shared" si="0"/>
        <v>143600</v>
      </c>
      <c r="F44" s="1">
        <v>30980</v>
      </c>
      <c r="G44" s="1">
        <v>8000</v>
      </c>
      <c r="H44" s="1">
        <v>57690</v>
      </c>
      <c r="I44" s="9">
        <f t="shared" si="1"/>
        <v>96670</v>
      </c>
      <c r="J44" s="7">
        <f t="shared" si="2"/>
        <v>46930</v>
      </c>
    </row>
    <row r="45" spans="1:10" x14ac:dyDescent="0.25">
      <c r="A45" s="7">
        <v>35</v>
      </c>
      <c r="B45" s="7" t="s">
        <v>176</v>
      </c>
      <c r="C45" s="7">
        <v>2018</v>
      </c>
      <c r="D45" s="1">
        <v>143600</v>
      </c>
      <c r="E45" s="12">
        <f t="shared" si="0"/>
        <v>143600</v>
      </c>
      <c r="F45" s="1">
        <v>30980</v>
      </c>
      <c r="G45" s="1">
        <v>8000</v>
      </c>
      <c r="H45" s="1">
        <v>57690</v>
      </c>
      <c r="I45" s="9">
        <f t="shared" si="1"/>
        <v>96670</v>
      </c>
      <c r="J45" s="7">
        <f t="shared" si="2"/>
        <v>46930</v>
      </c>
    </row>
    <row r="46" spans="1:10" x14ac:dyDescent="0.25">
      <c r="A46" s="7">
        <v>36</v>
      </c>
      <c r="B46" s="7" t="s">
        <v>177</v>
      </c>
      <c r="C46" s="7">
        <v>2018</v>
      </c>
      <c r="D46" s="1">
        <v>143600</v>
      </c>
      <c r="E46" s="12">
        <f t="shared" si="0"/>
        <v>143600</v>
      </c>
      <c r="F46" s="1">
        <v>30980</v>
      </c>
      <c r="G46" s="1">
        <v>8000</v>
      </c>
      <c r="H46" s="1">
        <v>57690</v>
      </c>
      <c r="I46" s="9">
        <f t="shared" si="1"/>
        <v>96670</v>
      </c>
      <c r="J46" s="7">
        <f t="shared" si="2"/>
        <v>46930</v>
      </c>
    </row>
    <row r="47" spans="1:10" x14ac:dyDescent="0.25">
      <c r="A47" s="7">
        <v>37</v>
      </c>
      <c r="B47" s="7" t="s">
        <v>167</v>
      </c>
      <c r="C47" s="7">
        <v>2019</v>
      </c>
      <c r="D47" s="1">
        <v>147900</v>
      </c>
      <c r="E47" s="12">
        <f t="shared" si="0"/>
        <v>147900</v>
      </c>
      <c r="F47" s="1">
        <v>30980</v>
      </c>
      <c r="G47" s="1">
        <v>8000</v>
      </c>
      <c r="H47" s="1">
        <v>60029</v>
      </c>
      <c r="I47" s="9">
        <f t="shared" si="1"/>
        <v>99009</v>
      </c>
      <c r="J47" s="7">
        <f t="shared" si="2"/>
        <v>48891</v>
      </c>
    </row>
    <row r="48" spans="1:10" x14ac:dyDescent="0.25">
      <c r="A48" s="7">
        <v>38</v>
      </c>
      <c r="B48" s="7" t="s">
        <v>168</v>
      </c>
      <c r="C48" s="7">
        <v>2019</v>
      </c>
      <c r="D48" s="1">
        <v>147900</v>
      </c>
      <c r="E48" s="12">
        <f t="shared" si="0"/>
        <v>147900</v>
      </c>
      <c r="F48" s="1">
        <v>30980</v>
      </c>
      <c r="G48" s="1">
        <v>8000</v>
      </c>
      <c r="H48" s="1">
        <v>60029</v>
      </c>
      <c r="I48" s="9">
        <f t="shared" si="1"/>
        <v>99009</v>
      </c>
      <c r="J48" s="7">
        <f t="shared" si="2"/>
        <v>48891</v>
      </c>
    </row>
    <row r="49" spans="1:10" x14ac:dyDescent="0.25">
      <c r="A49" s="7">
        <v>39</v>
      </c>
      <c r="B49" s="7" t="s">
        <v>169</v>
      </c>
      <c r="C49" s="7">
        <v>2019</v>
      </c>
      <c r="D49" s="1">
        <v>147900</v>
      </c>
      <c r="E49" s="12">
        <f t="shared" si="0"/>
        <v>147900</v>
      </c>
      <c r="F49" s="1">
        <v>30980</v>
      </c>
      <c r="G49" s="1">
        <v>8000</v>
      </c>
      <c r="H49" s="1">
        <v>60029</v>
      </c>
      <c r="I49" s="9">
        <f t="shared" si="1"/>
        <v>99009</v>
      </c>
      <c r="J49" s="7">
        <f t="shared" si="2"/>
        <v>48891</v>
      </c>
    </row>
    <row r="50" spans="1:10" ht="15.75" x14ac:dyDescent="0.25">
      <c r="A50" s="30"/>
      <c r="B50" s="127" t="s">
        <v>59</v>
      </c>
      <c r="C50" s="128"/>
      <c r="D50" s="30">
        <f>SUM(D11:D49)</f>
        <v>5414500</v>
      </c>
      <c r="E50" s="30">
        <f t="shared" ref="E50:J50" si="3">SUM(E11:E49)</f>
        <v>5414500</v>
      </c>
      <c r="F50" s="30">
        <f t="shared" si="3"/>
        <v>1172260</v>
      </c>
      <c r="G50" s="30">
        <f t="shared" si="3"/>
        <v>294000</v>
      </c>
      <c r="H50" s="30">
        <f t="shared" si="3"/>
        <v>2031217</v>
      </c>
      <c r="I50" s="30">
        <f t="shared" si="3"/>
        <v>3497477</v>
      </c>
      <c r="J50" s="30">
        <f t="shared" si="3"/>
        <v>1917023</v>
      </c>
    </row>
    <row r="53" spans="1:10" ht="51" x14ac:dyDescent="0.25">
      <c r="A53" s="81" t="s">
        <v>0</v>
      </c>
      <c r="B53" s="81" t="s">
        <v>136</v>
      </c>
      <c r="C53" s="81" t="s">
        <v>137</v>
      </c>
      <c r="D53" s="91" t="s">
        <v>138</v>
      </c>
      <c r="E53" s="91"/>
    </row>
    <row r="54" spans="1:10" ht="51" x14ac:dyDescent="0.25">
      <c r="A54" s="81">
        <v>1</v>
      </c>
      <c r="B54" s="81" t="s">
        <v>139</v>
      </c>
      <c r="C54" s="71">
        <v>903987</v>
      </c>
      <c r="D54" s="91">
        <v>1</v>
      </c>
      <c r="E54" s="91"/>
    </row>
    <row r="55" spans="1:10" ht="15.75" x14ac:dyDescent="0.25">
      <c r="A55" s="91" t="s">
        <v>149</v>
      </c>
      <c r="B55" s="91"/>
      <c r="C55" s="71">
        <f>SUM(C54:C54)</f>
        <v>903987</v>
      </c>
      <c r="D55" s="91"/>
      <c r="E55" s="91"/>
    </row>
    <row r="57" spans="1:10" x14ac:dyDescent="0.25">
      <c r="A57" s="82" t="s">
        <v>155</v>
      </c>
      <c r="B57" s="97"/>
      <c r="C57" s="97"/>
      <c r="D57" s="106"/>
      <c r="E57" s="106"/>
      <c r="F57" s="106"/>
      <c r="G57" s="106"/>
      <c r="H57" s="106"/>
      <c r="I57" s="106"/>
      <c r="J57" s="106"/>
    </row>
    <row r="58" spans="1:10" x14ac:dyDescent="0.25">
      <c r="A58" s="82" t="s">
        <v>43</v>
      </c>
      <c r="B58" s="97"/>
      <c r="C58" s="97"/>
      <c r="D58" s="106"/>
      <c r="E58" s="106"/>
      <c r="F58" s="106"/>
      <c r="G58" s="106"/>
      <c r="H58" s="106"/>
      <c r="I58" s="106"/>
      <c r="J58" s="106"/>
    </row>
    <row r="59" spans="1:10" x14ac:dyDescent="0.25">
      <c r="A59" s="82" t="s">
        <v>154</v>
      </c>
      <c r="B59" s="82"/>
      <c r="C59" s="82"/>
      <c r="D59" s="92" t="s">
        <v>41</v>
      </c>
      <c r="E59" s="92"/>
      <c r="F59" s="92"/>
      <c r="G59" s="92" t="s">
        <v>42</v>
      </c>
      <c r="H59" s="92"/>
      <c r="I59" s="92"/>
      <c r="J59" s="92"/>
    </row>
  </sheetData>
  <mergeCells count="33">
    <mergeCell ref="A1:J1"/>
    <mergeCell ref="H3:I3"/>
    <mergeCell ref="H4:I4"/>
    <mergeCell ref="H5:I5"/>
    <mergeCell ref="E8:E9"/>
    <mergeCell ref="F8:F9"/>
    <mergeCell ref="G8:G9"/>
    <mergeCell ref="H8:H9"/>
    <mergeCell ref="A7:A9"/>
    <mergeCell ref="C7:C9"/>
    <mergeCell ref="D7:E7"/>
    <mergeCell ref="F7:I7"/>
    <mergeCell ref="A55:B55"/>
    <mergeCell ref="D55:E55"/>
    <mergeCell ref="B57:C57"/>
    <mergeCell ref="D57:F58"/>
    <mergeCell ref="A2:J2"/>
    <mergeCell ref="B50:C50"/>
    <mergeCell ref="B7:B9"/>
    <mergeCell ref="D53:E53"/>
    <mergeCell ref="D54:E54"/>
    <mergeCell ref="A3:E3"/>
    <mergeCell ref="A4:E4"/>
    <mergeCell ref="A5:E5"/>
    <mergeCell ref="A6:E6"/>
    <mergeCell ref="H6:I6"/>
    <mergeCell ref="J7:J9"/>
    <mergeCell ref="D8:D9"/>
    <mergeCell ref="G57:I58"/>
    <mergeCell ref="J57:J58"/>
    <mergeCell ref="B58:C58"/>
    <mergeCell ref="D59:F59"/>
    <mergeCell ref="G59:J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D70" sqref="D70:J70"/>
    </sheetView>
  </sheetViews>
  <sheetFormatPr defaultRowHeight="15" x14ac:dyDescent="0.25"/>
  <cols>
    <col min="10" max="10" width="11.85546875" bestFit="1" customWidth="1"/>
  </cols>
  <sheetData>
    <row r="1" spans="1:19" ht="21" x14ac:dyDescent="0.2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.75" x14ac:dyDescent="0.25">
      <c r="A2" s="156" t="s">
        <v>49</v>
      </c>
      <c r="B2" s="156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66"/>
    </row>
    <row r="3" spans="1:19" ht="15.75" x14ac:dyDescent="0.25">
      <c r="A3" s="165" t="s">
        <v>50</v>
      </c>
      <c r="B3" s="165"/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66"/>
    </row>
    <row r="4" spans="1:19" ht="15.75" x14ac:dyDescent="0.25">
      <c r="A4" s="165" t="s">
        <v>51</v>
      </c>
      <c r="B4" s="165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66"/>
    </row>
    <row r="5" spans="1:19" ht="15.75" x14ac:dyDescent="0.25">
      <c r="A5" s="153" t="s">
        <v>52</v>
      </c>
      <c r="B5" s="153"/>
      <c r="C5" s="36"/>
      <c r="D5" s="37"/>
      <c r="E5" s="37"/>
      <c r="F5" s="37"/>
      <c r="G5" s="37"/>
      <c r="H5" s="37"/>
      <c r="I5" s="37"/>
      <c r="J5" s="153" t="s">
        <v>60</v>
      </c>
      <c r="K5" s="153"/>
      <c r="L5" s="154"/>
      <c r="M5" s="155"/>
      <c r="N5" s="155"/>
      <c r="O5" s="155"/>
      <c r="P5" s="155"/>
      <c r="Q5" s="155"/>
      <c r="R5" s="155"/>
      <c r="S5" s="38"/>
    </row>
    <row r="6" spans="1:19" ht="15.75" x14ac:dyDescent="0.25">
      <c r="A6" s="156" t="s">
        <v>73</v>
      </c>
      <c r="B6" s="156"/>
      <c r="C6" s="36"/>
      <c r="D6" s="37"/>
      <c r="E6" s="37"/>
      <c r="F6" s="37"/>
      <c r="G6" s="37"/>
      <c r="H6" s="37"/>
      <c r="I6" s="37"/>
      <c r="J6" s="153" t="s">
        <v>74</v>
      </c>
      <c r="K6" s="153"/>
      <c r="L6" s="37"/>
      <c r="M6" s="37"/>
      <c r="N6" s="37"/>
      <c r="O6" s="33"/>
      <c r="P6" s="33"/>
      <c r="Q6" s="37"/>
      <c r="R6" s="37"/>
      <c r="S6" s="38"/>
    </row>
    <row r="7" spans="1:19" x14ac:dyDescent="0.25">
      <c r="A7" s="157" t="s">
        <v>53</v>
      </c>
      <c r="B7" s="159" t="s">
        <v>54</v>
      </c>
      <c r="C7" s="160" t="s">
        <v>62</v>
      </c>
      <c r="D7" s="160"/>
      <c r="E7" s="160"/>
      <c r="F7" s="160"/>
      <c r="G7" s="160"/>
      <c r="H7" s="160"/>
      <c r="I7" s="39"/>
      <c r="J7" s="161" t="s">
        <v>63</v>
      </c>
      <c r="K7" s="162"/>
      <c r="L7" s="162"/>
      <c r="M7" s="162"/>
      <c r="N7" s="162"/>
      <c r="O7" s="162"/>
      <c r="P7" s="162"/>
      <c r="Q7" s="160" t="s">
        <v>75</v>
      </c>
      <c r="R7" s="160"/>
      <c r="S7" s="160"/>
    </row>
    <row r="8" spans="1:19" x14ac:dyDescent="0.25">
      <c r="A8" s="157"/>
      <c r="B8" s="159"/>
      <c r="C8" s="152" t="s">
        <v>14</v>
      </c>
      <c r="D8" s="152" t="s">
        <v>64</v>
      </c>
      <c r="E8" s="152" t="s">
        <v>65</v>
      </c>
      <c r="F8" s="152" t="s">
        <v>66</v>
      </c>
      <c r="G8" s="152" t="s">
        <v>67</v>
      </c>
      <c r="H8" s="145" t="s">
        <v>68</v>
      </c>
      <c r="I8" s="147" t="s">
        <v>22</v>
      </c>
      <c r="J8" s="152" t="s">
        <v>69</v>
      </c>
      <c r="K8" s="152" t="s">
        <v>64</v>
      </c>
      <c r="L8" s="152" t="s">
        <v>65</v>
      </c>
      <c r="M8" s="152" t="s">
        <v>66</v>
      </c>
      <c r="N8" s="152" t="s">
        <v>67</v>
      </c>
      <c r="O8" s="145" t="s">
        <v>76</v>
      </c>
      <c r="P8" s="147" t="s">
        <v>22</v>
      </c>
      <c r="Q8" s="148" t="s">
        <v>77</v>
      </c>
      <c r="R8" s="150" t="s">
        <v>78</v>
      </c>
      <c r="S8" s="163" t="s">
        <v>79</v>
      </c>
    </row>
    <row r="9" spans="1:19" ht="40.5" customHeight="1" x14ac:dyDescent="0.25">
      <c r="A9" s="158"/>
      <c r="B9" s="159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9"/>
      <c r="R9" s="151"/>
      <c r="S9" s="164"/>
    </row>
    <row r="10" spans="1:19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</row>
    <row r="11" spans="1:19" x14ac:dyDescent="0.25">
      <c r="A11" s="7">
        <v>1</v>
      </c>
      <c r="B11" s="29">
        <v>43556</v>
      </c>
      <c r="C11" s="34"/>
      <c r="D11" s="34"/>
      <c r="E11" s="34"/>
      <c r="F11" s="34"/>
      <c r="G11" s="34"/>
      <c r="H11" s="40"/>
      <c r="I11" s="34"/>
      <c r="J11" s="34"/>
      <c r="K11" s="34"/>
      <c r="L11" s="34"/>
      <c r="M11" s="34"/>
      <c r="N11" s="34"/>
      <c r="O11" s="40"/>
      <c r="P11" s="34"/>
      <c r="Q11" s="41"/>
      <c r="R11" s="34"/>
      <c r="S11" s="11"/>
    </row>
    <row r="12" spans="1:19" x14ac:dyDescent="0.25">
      <c r="A12" s="7">
        <v>2</v>
      </c>
      <c r="B12" s="29">
        <v>43586</v>
      </c>
      <c r="C12" s="34"/>
      <c r="D12" s="34"/>
      <c r="E12" s="34"/>
      <c r="F12" s="34"/>
      <c r="G12" s="34"/>
      <c r="H12" s="40"/>
      <c r="I12" s="34"/>
      <c r="J12" s="34"/>
      <c r="K12" s="34"/>
      <c r="L12" s="34"/>
      <c r="M12" s="34"/>
      <c r="N12" s="34"/>
      <c r="O12" s="40"/>
      <c r="P12" s="34"/>
      <c r="Q12" s="41"/>
      <c r="R12" s="34"/>
      <c r="S12" s="11"/>
    </row>
    <row r="13" spans="1:19" x14ac:dyDescent="0.25">
      <c r="A13" s="7">
        <v>3</v>
      </c>
      <c r="B13" s="29">
        <v>43617</v>
      </c>
      <c r="C13" s="34"/>
      <c r="D13" s="34"/>
      <c r="E13" s="34"/>
      <c r="F13" s="34"/>
      <c r="G13" s="34"/>
      <c r="H13" s="40"/>
      <c r="I13" s="34"/>
      <c r="J13" s="34"/>
      <c r="K13" s="34"/>
      <c r="L13" s="34"/>
      <c r="M13" s="34"/>
      <c r="N13" s="34"/>
      <c r="O13" s="40"/>
      <c r="P13" s="34"/>
      <c r="Q13" s="41"/>
      <c r="R13" s="34"/>
      <c r="S13" s="11"/>
    </row>
    <row r="14" spans="1:19" x14ac:dyDescent="0.25">
      <c r="A14" s="7">
        <v>4</v>
      </c>
      <c r="B14" s="29">
        <v>43647</v>
      </c>
      <c r="C14" s="34"/>
      <c r="D14" s="34"/>
      <c r="E14" s="34"/>
      <c r="F14" s="34"/>
      <c r="G14" s="34"/>
      <c r="H14" s="40"/>
      <c r="I14" s="34"/>
      <c r="J14" s="34"/>
      <c r="K14" s="34"/>
      <c r="L14" s="34"/>
      <c r="M14" s="34"/>
      <c r="N14" s="34"/>
      <c r="O14" s="40"/>
      <c r="P14" s="34"/>
      <c r="Q14" s="41"/>
      <c r="R14" s="34"/>
      <c r="S14" s="11"/>
    </row>
    <row r="15" spans="1:19" x14ac:dyDescent="0.25">
      <c r="A15" s="7">
        <v>5</v>
      </c>
      <c r="B15" s="29">
        <v>43678</v>
      </c>
      <c r="C15" s="34"/>
      <c r="D15" s="34"/>
      <c r="E15" s="34"/>
      <c r="F15" s="34"/>
      <c r="G15" s="34"/>
      <c r="H15" s="40"/>
      <c r="I15" s="34"/>
      <c r="J15" s="34"/>
      <c r="K15" s="34"/>
      <c r="L15" s="34"/>
      <c r="M15" s="34"/>
      <c r="N15" s="34"/>
      <c r="O15" s="40"/>
      <c r="P15" s="34"/>
      <c r="Q15" s="41"/>
      <c r="R15" s="34"/>
      <c r="S15" s="11"/>
    </row>
    <row r="16" spans="1:19" x14ac:dyDescent="0.25">
      <c r="A16" s="7">
        <v>6</v>
      </c>
      <c r="B16" s="29">
        <v>43709</v>
      </c>
      <c r="C16" s="34"/>
      <c r="D16" s="34"/>
      <c r="E16" s="34"/>
      <c r="F16" s="34"/>
      <c r="G16" s="34"/>
      <c r="H16" s="40"/>
      <c r="I16" s="34"/>
      <c r="J16" s="34"/>
      <c r="K16" s="34"/>
      <c r="L16" s="34"/>
      <c r="M16" s="34"/>
      <c r="N16" s="34"/>
      <c r="O16" s="40"/>
      <c r="P16" s="34"/>
      <c r="Q16" s="41"/>
      <c r="R16" s="34"/>
      <c r="S16" s="11"/>
    </row>
    <row r="17" spans="1:19" x14ac:dyDescent="0.25">
      <c r="A17" s="7">
        <v>7</v>
      </c>
      <c r="B17" s="29">
        <v>43739</v>
      </c>
      <c r="C17" s="34"/>
      <c r="D17" s="34"/>
      <c r="E17" s="34"/>
      <c r="F17" s="34"/>
      <c r="G17" s="34"/>
      <c r="H17" s="40"/>
      <c r="I17" s="34"/>
      <c r="J17" s="34"/>
      <c r="K17" s="34"/>
      <c r="L17" s="34"/>
      <c r="M17" s="34"/>
      <c r="N17" s="34"/>
      <c r="O17" s="40"/>
      <c r="P17" s="34"/>
      <c r="Q17" s="41"/>
      <c r="R17" s="34"/>
      <c r="S17" s="11"/>
    </row>
    <row r="18" spans="1:19" x14ac:dyDescent="0.25">
      <c r="A18" s="7">
        <v>8</v>
      </c>
      <c r="B18" s="29">
        <v>43770</v>
      </c>
      <c r="C18" s="34"/>
      <c r="D18" s="34"/>
      <c r="E18" s="34"/>
      <c r="F18" s="34"/>
      <c r="G18" s="34"/>
      <c r="H18" s="40"/>
      <c r="I18" s="34"/>
      <c r="J18" s="34"/>
      <c r="K18" s="34"/>
      <c r="L18" s="34"/>
      <c r="M18" s="34"/>
      <c r="N18" s="34"/>
      <c r="O18" s="40"/>
      <c r="P18" s="34"/>
      <c r="Q18" s="41"/>
      <c r="R18" s="34"/>
      <c r="S18" s="11"/>
    </row>
    <row r="19" spans="1:19" x14ac:dyDescent="0.25">
      <c r="A19" s="7">
        <v>9</v>
      </c>
      <c r="B19" s="29">
        <v>43800</v>
      </c>
      <c r="C19" s="34"/>
      <c r="D19" s="34"/>
      <c r="E19" s="34"/>
      <c r="F19" s="34"/>
      <c r="G19" s="34"/>
      <c r="H19" s="40"/>
      <c r="I19" s="34"/>
      <c r="J19" s="34"/>
      <c r="K19" s="34"/>
      <c r="L19" s="34"/>
      <c r="M19" s="34"/>
      <c r="N19" s="34"/>
      <c r="O19" s="40"/>
      <c r="P19" s="34"/>
      <c r="Q19" s="41"/>
      <c r="R19" s="34"/>
      <c r="S19" s="11"/>
    </row>
    <row r="20" spans="1:19" x14ac:dyDescent="0.25">
      <c r="A20" s="7">
        <v>10</v>
      </c>
      <c r="B20" s="29">
        <v>43831</v>
      </c>
      <c r="C20" s="34"/>
      <c r="D20" s="34"/>
      <c r="E20" s="34"/>
      <c r="F20" s="34"/>
      <c r="G20" s="34"/>
      <c r="H20" s="40"/>
      <c r="I20" s="34"/>
      <c r="J20" s="34"/>
      <c r="K20" s="34"/>
      <c r="L20" s="34"/>
      <c r="M20" s="34"/>
      <c r="N20" s="34"/>
      <c r="O20" s="40"/>
      <c r="P20" s="34"/>
      <c r="Q20" s="41"/>
      <c r="R20" s="34"/>
      <c r="S20" s="11"/>
    </row>
    <row r="21" spans="1:19" x14ac:dyDescent="0.25">
      <c r="A21" s="7">
        <v>11</v>
      </c>
      <c r="B21" s="29">
        <v>43862</v>
      </c>
      <c r="C21" s="34"/>
      <c r="D21" s="34"/>
      <c r="E21" s="34"/>
      <c r="F21" s="34"/>
      <c r="G21" s="34"/>
      <c r="H21" s="40"/>
      <c r="I21" s="34"/>
      <c r="J21" s="34"/>
      <c r="K21" s="34"/>
      <c r="L21" s="34"/>
      <c r="M21" s="34"/>
      <c r="N21" s="34"/>
      <c r="O21" s="40"/>
      <c r="P21" s="34"/>
      <c r="Q21" s="41"/>
      <c r="R21" s="34"/>
      <c r="S21" s="11"/>
    </row>
    <row r="22" spans="1:19" x14ac:dyDescent="0.25">
      <c r="A22" s="7">
        <v>12</v>
      </c>
      <c r="B22" s="29">
        <v>43891</v>
      </c>
      <c r="C22" s="34"/>
      <c r="D22" s="34"/>
      <c r="E22" s="34"/>
      <c r="F22" s="34"/>
      <c r="G22" s="34"/>
      <c r="H22" s="40"/>
      <c r="I22" s="34"/>
      <c r="J22" s="34"/>
      <c r="K22" s="34"/>
      <c r="L22" s="34"/>
      <c r="M22" s="34"/>
      <c r="N22" s="34"/>
      <c r="O22" s="40"/>
      <c r="P22" s="34"/>
      <c r="Q22" s="41"/>
      <c r="R22" s="34"/>
      <c r="S22" s="11"/>
    </row>
    <row r="23" spans="1:19" x14ac:dyDescent="0.25">
      <c r="A23" s="7">
        <v>13</v>
      </c>
      <c r="B23" s="29">
        <v>43922</v>
      </c>
      <c r="C23" s="34"/>
      <c r="D23" s="34"/>
      <c r="E23" s="34"/>
      <c r="F23" s="34"/>
      <c r="G23" s="34"/>
      <c r="H23" s="40"/>
      <c r="I23" s="34"/>
      <c r="J23" s="34"/>
      <c r="K23" s="34"/>
      <c r="L23" s="34"/>
      <c r="M23" s="34"/>
      <c r="N23" s="34"/>
      <c r="O23" s="40"/>
      <c r="P23" s="34"/>
      <c r="Q23" s="41"/>
      <c r="R23" s="34"/>
      <c r="S23" s="11"/>
    </row>
    <row r="24" spans="1:19" x14ac:dyDescent="0.25">
      <c r="A24" s="7">
        <v>14</v>
      </c>
      <c r="B24" s="29">
        <v>43952</v>
      </c>
      <c r="C24" s="34"/>
      <c r="D24" s="34"/>
      <c r="E24" s="34"/>
      <c r="F24" s="34"/>
      <c r="G24" s="34"/>
      <c r="H24" s="40"/>
      <c r="I24" s="34"/>
      <c r="J24" s="34"/>
      <c r="K24" s="34"/>
      <c r="L24" s="34"/>
      <c r="M24" s="34"/>
      <c r="N24" s="34"/>
      <c r="O24" s="40"/>
      <c r="P24" s="34"/>
      <c r="Q24" s="41"/>
      <c r="R24" s="34"/>
      <c r="S24" s="11"/>
    </row>
    <row r="25" spans="1:19" x14ac:dyDescent="0.25">
      <c r="A25" s="7">
        <v>15</v>
      </c>
      <c r="B25" s="29">
        <v>43983</v>
      </c>
      <c r="C25" s="34"/>
      <c r="D25" s="34"/>
      <c r="E25" s="34"/>
      <c r="F25" s="34"/>
      <c r="G25" s="34"/>
      <c r="H25" s="40"/>
      <c r="I25" s="34"/>
      <c r="J25" s="34"/>
      <c r="K25" s="34"/>
      <c r="L25" s="34"/>
      <c r="M25" s="34"/>
      <c r="N25" s="34"/>
      <c r="O25" s="40"/>
      <c r="P25" s="34"/>
      <c r="Q25" s="41"/>
      <c r="R25" s="34"/>
      <c r="S25" s="11"/>
    </row>
    <row r="26" spans="1:19" x14ac:dyDescent="0.25">
      <c r="A26" s="7">
        <v>16</v>
      </c>
      <c r="B26" s="29">
        <v>44013</v>
      </c>
      <c r="C26" s="34"/>
      <c r="D26" s="34"/>
      <c r="E26" s="34"/>
      <c r="F26" s="34"/>
      <c r="G26" s="34"/>
      <c r="H26" s="40"/>
      <c r="I26" s="34"/>
      <c r="J26" s="34"/>
      <c r="K26" s="34"/>
      <c r="L26" s="34"/>
      <c r="M26" s="34"/>
      <c r="N26" s="34"/>
      <c r="O26" s="40"/>
      <c r="P26" s="34"/>
      <c r="Q26" s="41"/>
      <c r="R26" s="34"/>
      <c r="S26" s="11"/>
    </row>
    <row r="27" spans="1:19" x14ac:dyDescent="0.25">
      <c r="A27" s="7">
        <v>17</v>
      </c>
      <c r="B27" s="29">
        <v>44044</v>
      </c>
      <c r="C27" s="34"/>
      <c r="D27" s="34"/>
      <c r="E27" s="34"/>
      <c r="F27" s="34"/>
      <c r="G27" s="34"/>
      <c r="H27" s="40"/>
      <c r="I27" s="34"/>
      <c r="J27" s="34"/>
      <c r="K27" s="34"/>
      <c r="L27" s="34"/>
      <c r="M27" s="34"/>
      <c r="N27" s="34"/>
      <c r="O27" s="40"/>
      <c r="P27" s="34"/>
      <c r="Q27" s="41"/>
      <c r="R27" s="34"/>
      <c r="S27" s="11"/>
    </row>
    <row r="28" spans="1:19" x14ac:dyDescent="0.25">
      <c r="A28" s="7">
        <v>18</v>
      </c>
      <c r="B28" s="29">
        <v>44075</v>
      </c>
      <c r="C28" s="34"/>
      <c r="D28" s="34"/>
      <c r="E28" s="34"/>
      <c r="F28" s="34"/>
      <c r="G28" s="34"/>
      <c r="H28" s="40"/>
      <c r="I28" s="34"/>
      <c r="J28" s="34"/>
      <c r="K28" s="34"/>
      <c r="L28" s="34"/>
      <c r="M28" s="34"/>
      <c r="N28" s="34"/>
      <c r="O28" s="40"/>
      <c r="P28" s="34"/>
      <c r="Q28" s="41"/>
      <c r="R28" s="34"/>
      <c r="S28" s="11"/>
    </row>
    <row r="29" spans="1:19" x14ac:dyDescent="0.25">
      <c r="A29" s="7">
        <v>19</v>
      </c>
      <c r="B29" s="29">
        <v>44105</v>
      </c>
      <c r="C29" s="34"/>
      <c r="D29" s="34"/>
      <c r="E29" s="34"/>
      <c r="F29" s="34"/>
      <c r="G29" s="34"/>
      <c r="H29" s="40"/>
      <c r="I29" s="34"/>
      <c r="J29" s="34"/>
      <c r="K29" s="34"/>
      <c r="L29" s="34"/>
      <c r="M29" s="34"/>
      <c r="N29" s="34"/>
      <c r="O29" s="40"/>
      <c r="P29" s="34"/>
      <c r="Q29" s="41"/>
      <c r="R29" s="34"/>
      <c r="S29" s="11"/>
    </row>
    <row r="30" spans="1:19" x14ac:dyDescent="0.25">
      <c r="A30" s="7">
        <v>20</v>
      </c>
      <c r="B30" s="29">
        <v>44136</v>
      </c>
      <c r="C30" s="34"/>
      <c r="D30" s="34"/>
      <c r="E30" s="34"/>
      <c r="F30" s="34"/>
      <c r="G30" s="34"/>
      <c r="H30" s="40"/>
      <c r="I30" s="34"/>
      <c r="J30" s="34"/>
      <c r="K30" s="34"/>
      <c r="L30" s="34"/>
      <c r="M30" s="34"/>
      <c r="N30" s="34"/>
      <c r="O30" s="40"/>
      <c r="P30" s="34"/>
      <c r="Q30" s="41"/>
      <c r="R30" s="34"/>
      <c r="S30" s="11"/>
    </row>
    <row r="31" spans="1:19" x14ac:dyDescent="0.25">
      <c r="A31" s="7">
        <v>21</v>
      </c>
      <c r="B31" s="29">
        <v>44166</v>
      </c>
      <c r="C31" s="34"/>
      <c r="D31" s="34"/>
      <c r="E31" s="34"/>
      <c r="F31" s="34"/>
      <c r="G31" s="34"/>
      <c r="H31" s="40"/>
      <c r="I31" s="34"/>
      <c r="J31" s="34"/>
      <c r="K31" s="34"/>
      <c r="L31" s="34"/>
      <c r="M31" s="34"/>
      <c r="N31" s="34"/>
      <c r="O31" s="40"/>
      <c r="P31" s="34"/>
      <c r="Q31" s="41"/>
      <c r="R31" s="34"/>
      <c r="S31" s="11"/>
    </row>
    <row r="32" spans="1:19" x14ac:dyDescent="0.25">
      <c r="A32" s="7">
        <v>22</v>
      </c>
      <c r="B32" s="29">
        <v>44197</v>
      </c>
      <c r="C32" s="34"/>
      <c r="D32" s="34"/>
      <c r="E32" s="34"/>
      <c r="F32" s="34"/>
      <c r="G32" s="34"/>
      <c r="H32" s="40"/>
      <c r="I32" s="34"/>
      <c r="J32" s="34"/>
      <c r="K32" s="34"/>
      <c r="L32" s="34"/>
      <c r="M32" s="34"/>
      <c r="N32" s="34"/>
      <c r="O32" s="40"/>
      <c r="P32" s="34"/>
      <c r="Q32" s="41"/>
      <c r="R32" s="34"/>
      <c r="S32" s="11"/>
    </row>
    <row r="33" spans="1:19" x14ac:dyDescent="0.25">
      <c r="A33" s="7">
        <v>23</v>
      </c>
      <c r="B33" s="29">
        <v>44228</v>
      </c>
      <c r="C33" s="34"/>
      <c r="D33" s="34"/>
      <c r="E33" s="34"/>
      <c r="F33" s="34"/>
      <c r="G33" s="34"/>
      <c r="H33" s="40"/>
      <c r="I33" s="34"/>
      <c r="J33" s="34"/>
      <c r="K33" s="34"/>
      <c r="L33" s="34"/>
      <c r="M33" s="34"/>
      <c r="N33" s="34"/>
      <c r="O33" s="40"/>
      <c r="P33" s="34"/>
      <c r="Q33" s="41"/>
      <c r="R33" s="34"/>
      <c r="S33" s="11"/>
    </row>
    <row r="34" spans="1:19" x14ac:dyDescent="0.25">
      <c r="A34" s="7">
        <v>24</v>
      </c>
      <c r="B34" s="29">
        <v>44256</v>
      </c>
      <c r="C34" s="34"/>
      <c r="D34" s="34"/>
      <c r="E34" s="34"/>
      <c r="F34" s="34"/>
      <c r="G34" s="34"/>
      <c r="H34" s="40"/>
      <c r="I34" s="34"/>
      <c r="J34" s="34"/>
      <c r="K34" s="34"/>
      <c r="L34" s="34"/>
      <c r="M34" s="34"/>
      <c r="N34" s="34"/>
      <c r="O34" s="40"/>
      <c r="P34" s="34"/>
      <c r="Q34" s="41"/>
      <c r="R34" s="34"/>
      <c r="S34" s="11"/>
    </row>
    <row r="35" spans="1:19" x14ac:dyDescent="0.25">
      <c r="A35" s="7">
        <v>25</v>
      </c>
      <c r="B35" s="29">
        <v>44287</v>
      </c>
      <c r="C35" s="34"/>
      <c r="D35" s="34"/>
      <c r="E35" s="34"/>
      <c r="F35" s="34"/>
      <c r="G35" s="34"/>
      <c r="H35" s="40"/>
      <c r="I35" s="34"/>
      <c r="J35" s="34"/>
      <c r="K35" s="34"/>
      <c r="L35" s="34"/>
      <c r="M35" s="34"/>
      <c r="N35" s="34"/>
      <c r="O35" s="40"/>
      <c r="P35" s="34"/>
      <c r="Q35" s="41"/>
      <c r="R35" s="34"/>
      <c r="S35" s="11"/>
    </row>
    <row r="36" spans="1:19" x14ac:dyDescent="0.25">
      <c r="A36" s="7">
        <v>26</v>
      </c>
      <c r="B36" s="29">
        <v>44317</v>
      </c>
      <c r="C36" s="34"/>
      <c r="D36" s="34"/>
      <c r="E36" s="34"/>
      <c r="F36" s="34"/>
      <c r="G36" s="34"/>
      <c r="H36" s="40"/>
      <c r="I36" s="34"/>
      <c r="J36" s="34"/>
      <c r="K36" s="34"/>
      <c r="L36" s="34"/>
      <c r="M36" s="34"/>
      <c r="N36" s="34"/>
      <c r="O36" s="40"/>
      <c r="P36" s="34"/>
      <c r="Q36" s="41"/>
      <c r="R36" s="34"/>
      <c r="S36" s="11"/>
    </row>
    <row r="37" spans="1:19" x14ac:dyDescent="0.25">
      <c r="A37" s="7">
        <v>27</v>
      </c>
      <c r="B37" s="29">
        <v>44348</v>
      </c>
      <c r="C37" s="34"/>
      <c r="D37" s="34"/>
      <c r="E37" s="34"/>
      <c r="F37" s="34"/>
      <c r="G37" s="34"/>
      <c r="H37" s="40"/>
      <c r="I37" s="34"/>
      <c r="J37" s="34"/>
      <c r="K37" s="34"/>
      <c r="L37" s="34"/>
      <c r="M37" s="34"/>
      <c r="N37" s="34"/>
      <c r="O37" s="40"/>
      <c r="P37" s="34"/>
      <c r="Q37" s="41"/>
      <c r="R37" s="34"/>
      <c r="S37" s="11"/>
    </row>
    <row r="38" spans="1:19" x14ac:dyDescent="0.25">
      <c r="A38" s="7">
        <v>28</v>
      </c>
      <c r="B38" s="29">
        <v>44378</v>
      </c>
      <c r="C38" s="34"/>
      <c r="D38" s="34"/>
      <c r="E38" s="34"/>
      <c r="F38" s="34"/>
      <c r="G38" s="34"/>
      <c r="H38" s="40"/>
      <c r="I38" s="34"/>
      <c r="J38" s="34"/>
      <c r="K38" s="34"/>
      <c r="L38" s="34"/>
      <c r="M38" s="34"/>
      <c r="N38" s="34"/>
      <c r="O38" s="40"/>
      <c r="P38" s="34"/>
      <c r="Q38" s="41"/>
      <c r="R38" s="34"/>
      <c r="S38" s="11"/>
    </row>
    <row r="39" spans="1:19" x14ac:dyDescent="0.25">
      <c r="A39" s="7">
        <v>29</v>
      </c>
      <c r="B39" s="29">
        <v>44409</v>
      </c>
      <c r="C39" s="34"/>
      <c r="D39" s="34"/>
      <c r="E39" s="34"/>
      <c r="F39" s="34"/>
      <c r="G39" s="34"/>
      <c r="H39" s="40"/>
      <c r="I39" s="34"/>
      <c r="J39" s="34"/>
      <c r="K39" s="34"/>
      <c r="L39" s="34"/>
      <c r="M39" s="34"/>
      <c r="N39" s="34"/>
      <c r="O39" s="40"/>
      <c r="P39" s="34"/>
      <c r="Q39" s="41"/>
      <c r="R39" s="34"/>
      <c r="S39" s="11"/>
    </row>
    <row r="40" spans="1:19" x14ac:dyDescent="0.25">
      <c r="A40" s="7">
        <v>30</v>
      </c>
      <c r="B40" s="29">
        <v>44440</v>
      </c>
      <c r="C40" s="34"/>
      <c r="D40" s="34"/>
      <c r="E40" s="34"/>
      <c r="F40" s="34"/>
      <c r="G40" s="34"/>
      <c r="H40" s="40"/>
      <c r="I40" s="34"/>
      <c r="J40" s="34"/>
      <c r="K40" s="34"/>
      <c r="L40" s="34"/>
      <c r="M40" s="34"/>
      <c r="N40" s="34"/>
      <c r="O40" s="40"/>
      <c r="P40" s="34"/>
      <c r="Q40" s="41"/>
      <c r="R40" s="34"/>
      <c r="S40" s="11"/>
    </row>
    <row r="41" spans="1:19" x14ac:dyDescent="0.25">
      <c r="A41" s="7">
        <v>31</v>
      </c>
      <c r="B41" s="29">
        <v>44470</v>
      </c>
      <c r="C41" s="34"/>
      <c r="D41" s="34"/>
      <c r="E41" s="34"/>
      <c r="F41" s="34"/>
      <c r="G41" s="34"/>
      <c r="H41" s="40"/>
      <c r="I41" s="34"/>
      <c r="J41" s="34"/>
      <c r="K41" s="34"/>
      <c r="L41" s="34"/>
      <c r="M41" s="34"/>
      <c r="N41" s="34"/>
      <c r="O41" s="40"/>
      <c r="P41" s="34"/>
      <c r="Q41" s="41"/>
      <c r="R41" s="34"/>
      <c r="S41" s="11"/>
    </row>
    <row r="42" spans="1:19" x14ac:dyDescent="0.25">
      <c r="A42" s="7">
        <v>32</v>
      </c>
      <c r="B42" s="29">
        <v>44501</v>
      </c>
      <c r="C42" s="34"/>
      <c r="D42" s="34"/>
      <c r="E42" s="34"/>
      <c r="F42" s="34"/>
      <c r="G42" s="34"/>
      <c r="H42" s="40"/>
      <c r="I42" s="34"/>
      <c r="J42" s="34"/>
      <c r="K42" s="34"/>
      <c r="L42" s="34"/>
      <c r="M42" s="34"/>
      <c r="N42" s="34"/>
      <c r="O42" s="40"/>
      <c r="P42" s="34"/>
      <c r="Q42" s="41"/>
      <c r="R42" s="34"/>
      <c r="S42" s="11"/>
    </row>
    <row r="43" spans="1:19" x14ac:dyDescent="0.25">
      <c r="A43" s="7">
        <v>33</v>
      </c>
      <c r="B43" s="29">
        <v>44531</v>
      </c>
      <c r="C43" s="34"/>
      <c r="D43" s="34"/>
      <c r="E43" s="34"/>
      <c r="F43" s="34"/>
      <c r="G43" s="34"/>
      <c r="H43" s="40"/>
      <c r="I43" s="34"/>
      <c r="J43" s="34"/>
      <c r="K43" s="34"/>
      <c r="L43" s="34"/>
      <c r="M43" s="34"/>
      <c r="N43" s="34"/>
      <c r="O43" s="40"/>
      <c r="P43" s="34"/>
      <c r="Q43" s="41"/>
      <c r="R43" s="34"/>
      <c r="S43" s="11"/>
    </row>
    <row r="44" spans="1:19" x14ac:dyDescent="0.25">
      <c r="A44" s="7">
        <v>34</v>
      </c>
      <c r="B44" s="29">
        <v>44562</v>
      </c>
      <c r="C44" s="34"/>
      <c r="D44" s="34"/>
      <c r="E44" s="34"/>
      <c r="F44" s="34"/>
      <c r="G44" s="34"/>
      <c r="H44" s="40"/>
      <c r="I44" s="34"/>
      <c r="J44" s="34"/>
      <c r="K44" s="34"/>
      <c r="L44" s="34"/>
      <c r="M44" s="34"/>
      <c r="N44" s="34"/>
      <c r="O44" s="40"/>
      <c r="P44" s="34"/>
      <c r="Q44" s="41"/>
      <c r="R44" s="34"/>
      <c r="S44" s="11"/>
    </row>
    <row r="45" spans="1:19" x14ac:dyDescent="0.25">
      <c r="A45" s="7">
        <v>35</v>
      </c>
      <c r="B45" s="29">
        <v>44593</v>
      </c>
      <c r="C45" s="34"/>
      <c r="D45" s="34"/>
      <c r="E45" s="34"/>
      <c r="F45" s="34"/>
      <c r="G45" s="34"/>
      <c r="H45" s="40"/>
      <c r="I45" s="34"/>
      <c r="J45" s="34"/>
      <c r="K45" s="34"/>
      <c r="L45" s="34"/>
      <c r="M45" s="34"/>
      <c r="N45" s="34"/>
      <c r="O45" s="40"/>
      <c r="P45" s="34"/>
      <c r="Q45" s="41"/>
      <c r="R45" s="34"/>
      <c r="S45" s="11"/>
    </row>
    <row r="46" spans="1:19" x14ac:dyDescent="0.25">
      <c r="A46" s="7">
        <v>36</v>
      </c>
      <c r="B46" s="29">
        <v>44621</v>
      </c>
      <c r="C46" s="34"/>
      <c r="D46" s="34"/>
      <c r="E46" s="34"/>
      <c r="F46" s="34"/>
      <c r="G46" s="34"/>
      <c r="H46" s="40"/>
      <c r="I46" s="34"/>
      <c r="J46" s="34"/>
      <c r="K46" s="34"/>
      <c r="L46" s="34"/>
      <c r="M46" s="34"/>
      <c r="N46" s="34"/>
      <c r="O46" s="40"/>
      <c r="P46" s="34"/>
      <c r="Q46" s="41"/>
      <c r="R46" s="34"/>
      <c r="S46" s="11"/>
    </row>
    <row r="47" spans="1:19" x14ac:dyDescent="0.25">
      <c r="A47" s="7">
        <v>37</v>
      </c>
      <c r="B47" s="29">
        <v>44652</v>
      </c>
      <c r="C47" s="34"/>
      <c r="D47" s="34"/>
      <c r="E47" s="34"/>
      <c r="F47" s="34"/>
      <c r="G47" s="34"/>
      <c r="H47" s="40"/>
      <c r="I47" s="34"/>
      <c r="J47" s="34"/>
      <c r="K47" s="34"/>
      <c r="L47" s="34"/>
      <c r="M47" s="34"/>
      <c r="N47" s="34"/>
      <c r="O47" s="40"/>
      <c r="P47" s="34"/>
      <c r="Q47" s="41"/>
      <c r="R47" s="34"/>
      <c r="S47" s="11"/>
    </row>
    <row r="48" spans="1:19" ht="15.75" x14ac:dyDescent="0.25">
      <c r="A48" s="35"/>
      <c r="B48" s="35" t="s">
        <v>59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2"/>
      <c r="R48" s="35"/>
      <c r="S48" s="7"/>
    </row>
    <row r="51" spans="2:18" x14ac:dyDescent="0.25">
      <c r="B51" s="92" t="s">
        <v>70</v>
      </c>
      <c r="C51" s="92"/>
      <c r="D51" s="92"/>
      <c r="E51" s="92"/>
      <c r="F51" s="92"/>
      <c r="O51" s="117" t="s">
        <v>71</v>
      </c>
      <c r="P51" s="117"/>
      <c r="Q51" s="117"/>
      <c r="R51" s="117"/>
    </row>
    <row r="52" spans="2:18" x14ac:dyDescent="0.25">
      <c r="B52" s="43"/>
      <c r="C52" s="43"/>
      <c r="D52" s="44"/>
      <c r="E52" s="44"/>
      <c r="F52" s="44"/>
      <c r="P52" s="92"/>
      <c r="Q52" s="92"/>
      <c r="R52" s="92"/>
    </row>
  </sheetData>
  <mergeCells count="37">
    <mergeCell ref="A4:B4"/>
    <mergeCell ref="C4:S4"/>
    <mergeCell ref="A1:S1"/>
    <mergeCell ref="A2:B2"/>
    <mergeCell ref="C2:S2"/>
    <mergeCell ref="A3:B3"/>
    <mergeCell ref="C3:S3"/>
    <mergeCell ref="A7:A9"/>
    <mergeCell ref="B7:B9"/>
    <mergeCell ref="C7:H7"/>
    <mergeCell ref="J7:P7"/>
    <mergeCell ref="Q7:S7"/>
    <mergeCell ref="S8:S9"/>
    <mergeCell ref="A5:B5"/>
    <mergeCell ref="J5:K5"/>
    <mergeCell ref="L5:R5"/>
    <mergeCell ref="A6:B6"/>
    <mergeCell ref="J6:K6"/>
    <mergeCell ref="B51:F51"/>
    <mergeCell ref="O51:R51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P52:R52"/>
    <mergeCell ref="O8:O9"/>
    <mergeCell ref="P8:P9"/>
    <mergeCell ref="Q8:Q9"/>
    <mergeCell ref="R8:R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3" workbookViewId="0">
      <selection sqref="A1:W30"/>
    </sheetView>
  </sheetViews>
  <sheetFormatPr defaultRowHeight="15" x14ac:dyDescent="0.25"/>
  <cols>
    <col min="1" max="1" width="5.28515625" style="21" customWidth="1"/>
    <col min="2" max="2" width="9.7109375" customWidth="1"/>
    <col min="3" max="3" width="8.7109375" customWidth="1"/>
    <col min="5" max="5" width="10.85546875" customWidth="1"/>
    <col min="8" max="8" width="14" customWidth="1"/>
    <col min="9" max="9" width="14.140625" customWidth="1"/>
    <col min="19" max="23" width="12" customWidth="1"/>
  </cols>
  <sheetData>
    <row r="1" spans="1:23" ht="37.5" customHeight="1" x14ac:dyDescent="0.25">
      <c r="A1" s="168" t="s">
        <v>188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</row>
    <row r="2" spans="1:23" ht="28.5" customHeight="1" x14ac:dyDescent="0.25">
      <c r="A2" s="171" t="s">
        <v>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3"/>
    </row>
    <row r="3" spans="1:23" s="5" customFormat="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5" customFormat="1" ht="15.75" x14ac:dyDescent="0.25">
      <c r="A4" s="121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 t="s">
        <v>91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1:23" s="5" customFormat="1" ht="15.75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46" t="s">
        <v>92</v>
      </c>
      <c r="O5" s="47"/>
      <c r="P5" s="96" t="s">
        <v>94</v>
      </c>
      <c r="Q5" s="96"/>
      <c r="R5" s="96"/>
      <c r="S5" s="125"/>
      <c r="T5" s="174"/>
      <c r="U5" s="49" t="s">
        <v>93</v>
      </c>
      <c r="V5" s="96"/>
      <c r="W5" s="96"/>
    </row>
    <row r="6" spans="1:23" s="5" customFormat="1" ht="15.75" x14ac:dyDescent="0.25">
      <c r="A6" s="121" t="s">
        <v>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 t="s">
        <v>95</v>
      </c>
      <c r="O6" s="121"/>
      <c r="P6" s="121"/>
      <c r="Q6" s="121"/>
      <c r="R6" s="121"/>
      <c r="S6" s="121"/>
      <c r="T6" s="121"/>
      <c r="U6" s="121"/>
      <c r="V6" s="121"/>
      <c r="W6" s="121"/>
    </row>
    <row r="7" spans="1:23" s="5" customFormat="1" ht="15.75" x14ac:dyDescent="0.25">
      <c r="A7" s="121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ht="18.75" x14ac:dyDescent="0.25">
      <c r="A8" s="103" t="s">
        <v>0</v>
      </c>
      <c r="B8" s="103" t="s">
        <v>12</v>
      </c>
      <c r="C8" s="103" t="s">
        <v>13</v>
      </c>
      <c r="D8" s="105" t="s">
        <v>20</v>
      </c>
      <c r="E8" s="105"/>
      <c r="F8" s="105"/>
      <c r="G8" s="105"/>
      <c r="H8" s="105"/>
      <c r="I8" s="105"/>
      <c r="J8" s="98" t="s">
        <v>21</v>
      </c>
      <c r="K8" s="98"/>
      <c r="L8" s="98"/>
      <c r="M8" s="98"/>
      <c r="N8" s="98"/>
      <c r="O8" s="98"/>
      <c r="P8" s="118" t="s">
        <v>24</v>
      </c>
      <c r="Q8" s="119"/>
      <c r="R8" s="119"/>
      <c r="S8" s="119"/>
      <c r="T8" s="119"/>
      <c r="U8" s="119"/>
      <c r="V8" s="119"/>
      <c r="W8" s="120"/>
    </row>
    <row r="9" spans="1:23" ht="51" x14ac:dyDescent="0.25">
      <c r="A9" s="104"/>
      <c r="B9" s="104"/>
      <c r="C9" s="104"/>
      <c r="D9" s="87" t="s">
        <v>178</v>
      </c>
      <c r="E9" s="87" t="s">
        <v>180</v>
      </c>
      <c r="F9" s="87" t="s">
        <v>179</v>
      </c>
      <c r="G9" s="87" t="s">
        <v>181</v>
      </c>
      <c r="H9" s="23" t="s">
        <v>206</v>
      </c>
      <c r="I9" s="14" t="s">
        <v>19</v>
      </c>
      <c r="J9" s="88" t="s">
        <v>178</v>
      </c>
      <c r="K9" s="88" t="s">
        <v>180</v>
      </c>
      <c r="L9" s="88" t="s">
        <v>179</v>
      </c>
      <c r="M9" s="88" t="s">
        <v>205</v>
      </c>
      <c r="N9" s="24" t="s">
        <v>182</v>
      </c>
      <c r="O9" s="2" t="s">
        <v>19</v>
      </c>
      <c r="P9" s="53" t="s">
        <v>178</v>
      </c>
      <c r="Q9" s="53" t="s">
        <v>180</v>
      </c>
      <c r="R9" s="53" t="s">
        <v>179</v>
      </c>
      <c r="S9" s="53" t="s">
        <v>181</v>
      </c>
      <c r="T9" s="25" t="s">
        <v>182</v>
      </c>
      <c r="U9" s="86" t="s">
        <v>19</v>
      </c>
      <c r="V9" s="58" t="s">
        <v>186</v>
      </c>
      <c r="W9" s="18" t="s">
        <v>23</v>
      </c>
    </row>
    <row r="10" spans="1:23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7">
        <v>22</v>
      </c>
      <c r="W10" s="17">
        <v>23</v>
      </c>
    </row>
    <row r="11" spans="1:23" ht="32.25" customHeight="1" x14ac:dyDescent="0.25">
      <c r="A11" s="20"/>
      <c r="B11" s="22"/>
      <c r="C11" s="17"/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8"/>
      <c r="Q11" s="8"/>
      <c r="R11" s="8"/>
      <c r="S11" s="8"/>
      <c r="T11" s="8"/>
      <c r="U11" s="8"/>
      <c r="V11" s="16"/>
      <c r="W11" s="19"/>
    </row>
    <row r="12" spans="1:23" ht="32.25" customHeight="1" x14ac:dyDescent="0.25">
      <c r="A12" s="20"/>
      <c r="B12" s="22"/>
      <c r="C12" s="17"/>
      <c r="D12" s="10"/>
      <c r="E12" s="10"/>
      <c r="F12" s="10"/>
      <c r="G12" s="10"/>
      <c r="H12" s="10"/>
      <c r="I12" s="10"/>
      <c r="J12" s="6"/>
      <c r="K12" s="6"/>
      <c r="L12" s="6"/>
      <c r="M12" s="6"/>
      <c r="N12" s="6"/>
      <c r="O12" s="6"/>
      <c r="P12" s="8"/>
      <c r="Q12" s="8"/>
      <c r="R12" s="8"/>
      <c r="S12" s="8"/>
      <c r="T12" s="8"/>
      <c r="U12" s="8"/>
      <c r="V12" s="16"/>
      <c r="W12" s="19"/>
    </row>
    <row r="13" spans="1:23" ht="32.25" customHeight="1" x14ac:dyDescent="0.25">
      <c r="A13" s="20"/>
      <c r="B13" s="22"/>
      <c r="C13" s="17"/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6"/>
      <c r="P13" s="8"/>
      <c r="Q13" s="8"/>
      <c r="R13" s="8"/>
      <c r="S13" s="8"/>
      <c r="T13" s="8"/>
      <c r="U13" s="8"/>
      <c r="V13" s="16"/>
      <c r="W13" s="19"/>
    </row>
    <row r="14" spans="1:23" ht="32.25" customHeight="1" x14ac:dyDescent="0.25">
      <c r="A14" s="20"/>
      <c r="B14" s="22"/>
      <c r="C14" s="17"/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6"/>
      <c r="P14" s="8"/>
      <c r="Q14" s="8"/>
      <c r="R14" s="8"/>
      <c r="S14" s="8"/>
      <c r="T14" s="8"/>
      <c r="U14" s="8"/>
      <c r="V14" s="16"/>
      <c r="W14" s="19"/>
    </row>
    <row r="15" spans="1:23" ht="32.25" customHeight="1" x14ac:dyDescent="0.25">
      <c r="A15" s="20"/>
      <c r="B15" s="22"/>
      <c r="C15" s="17"/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  <c r="O15" s="6"/>
      <c r="P15" s="8"/>
      <c r="Q15" s="8"/>
      <c r="R15" s="8"/>
      <c r="S15" s="8"/>
      <c r="T15" s="8"/>
      <c r="U15" s="8"/>
      <c r="V15" s="16"/>
      <c r="W15" s="19"/>
    </row>
    <row r="16" spans="1:23" ht="32.25" customHeight="1" x14ac:dyDescent="0.25">
      <c r="A16" s="20"/>
      <c r="B16" s="22"/>
      <c r="C16" s="17"/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16"/>
      <c r="W16" s="19"/>
    </row>
    <row r="17" spans="1:23" ht="32.25" customHeight="1" x14ac:dyDescent="0.25">
      <c r="A17" s="20"/>
      <c r="B17" s="22"/>
      <c r="C17" s="17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16"/>
      <c r="W17" s="19"/>
    </row>
    <row r="18" spans="1:23" ht="32.25" customHeight="1" x14ac:dyDescent="0.25">
      <c r="A18" s="20"/>
      <c r="B18" s="22"/>
      <c r="C18" s="17"/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  <c r="O18" s="6"/>
      <c r="P18" s="8"/>
      <c r="Q18" s="8"/>
      <c r="R18" s="8"/>
      <c r="S18" s="8"/>
      <c r="T18" s="8"/>
      <c r="U18" s="8"/>
      <c r="V18" s="16"/>
      <c r="W18" s="19"/>
    </row>
    <row r="19" spans="1:23" ht="32.25" customHeight="1" x14ac:dyDescent="0.25">
      <c r="A19" s="20"/>
      <c r="B19" s="22"/>
      <c r="C19" s="17"/>
      <c r="D19" s="10"/>
      <c r="E19" s="10"/>
      <c r="F19" s="10"/>
      <c r="G19" s="10"/>
      <c r="H19" s="10"/>
      <c r="I19" s="10"/>
      <c r="J19" s="6"/>
      <c r="K19" s="6"/>
      <c r="L19" s="6"/>
      <c r="M19" s="6"/>
      <c r="N19" s="6"/>
      <c r="O19" s="6"/>
      <c r="P19" s="8"/>
      <c r="Q19" s="8"/>
      <c r="R19" s="8"/>
      <c r="S19" s="8"/>
      <c r="T19" s="8"/>
      <c r="U19" s="8"/>
      <c r="V19" s="16"/>
      <c r="W19" s="19"/>
    </row>
    <row r="20" spans="1:23" ht="32.25" customHeight="1" x14ac:dyDescent="0.25">
      <c r="A20" s="20"/>
      <c r="B20" s="22"/>
      <c r="C20" s="17"/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8"/>
      <c r="Q20" s="8"/>
      <c r="R20" s="8"/>
      <c r="S20" s="8"/>
      <c r="T20" s="8"/>
      <c r="U20" s="8"/>
      <c r="V20" s="16"/>
      <c r="W20" s="19"/>
    </row>
    <row r="21" spans="1:23" ht="32.25" customHeight="1" x14ac:dyDescent="0.25">
      <c r="A21" s="20"/>
      <c r="B21" s="22"/>
      <c r="C21" s="17"/>
      <c r="D21" s="10"/>
      <c r="E21" s="10"/>
      <c r="F21" s="10"/>
      <c r="G21" s="10"/>
      <c r="H21" s="10"/>
      <c r="I21" s="10"/>
      <c r="J21" s="6"/>
      <c r="K21" s="6"/>
      <c r="L21" s="6"/>
      <c r="M21" s="6"/>
      <c r="N21" s="6"/>
      <c r="O21" s="6"/>
      <c r="P21" s="8"/>
      <c r="Q21" s="8"/>
      <c r="R21" s="8"/>
      <c r="S21" s="8"/>
      <c r="T21" s="8"/>
      <c r="U21" s="8"/>
      <c r="V21" s="16"/>
      <c r="W21" s="19"/>
    </row>
    <row r="22" spans="1:23" ht="32.25" customHeight="1" x14ac:dyDescent="0.25">
      <c r="A22" s="20"/>
      <c r="B22" s="22"/>
      <c r="C22" s="17"/>
      <c r="D22" s="10"/>
      <c r="E22" s="10"/>
      <c r="F22" s="10"/>
      <c r="G22" s="10"/>
      <c r="H22" s="10"/>
      <c r="I22" s="10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16"/>
      <c r="W22" s="19"/>
    </row>
    <row r="23" spans="1:23" ht="32.25" customHeight="1" x14ac:dyDescent="0.25">
      <c r="A23" s="20"/>
      <c r="B23" s="22"/>
      <c r="C23" s="17"/>
      <c r="D23" s="10"/>
      <c r="E23" s="10"/>
      <c r="F23" s="10"/>
      <c r="G23" s="10"/>
      <c r="H23" s="10"/>
      <c r="I23" s="10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16"/>
      <c r="W23" s="19"/>
    </row>
    <row r="24" spans="1:23" ht="32.25" customHeight="1" x14ac:dyDescent="0.25">
      <c r="A24" s="20"/>
      <c r="B24" s="22"/>
      <c r="C24" s="17"/>
      <c r="D24" s="10"/>
      <c r="E24" s="10"/>
      <c r="F24" s="10"/>
      <c r="G24" s="10"/>
      <c r="H24" s="10"/>
      <c r="I24" s="10"/>
      <c r="J24" s="6"/>
      <c r="K24" s="6"/>
      <c r="L24" s="6"/>
      <c r="M24" s="6"/>
      <c r="N24" s="6"/>
      <c r="O24" s="6"/>
      <c r="P24" s="8"/>
      <c r="Q24" s="8"/>
      <c r="R24" s="8"/>
      <c r="S24" s="8"/>
      <c r="T24" s="8"/>
      <c r="U24" s="8"/>
      <c r="V24" s="16"/>
      <c r="W24" s="19"/>
    </row>
    <row r="25" spans="1:23" ht="31.5" customHeight="1" x14ac:dyDescent="0.25">
      <c r="A25" s="13"/>
      <c r="B25" s="13" t="s">
        <v>38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26" customFormat="1" ht="56.25" customHeight="1" x14ac:dyDescent="0.2">
      <c r="A26" s="175" t="s">
        <v>40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</row>
    <row r="27" spans="1:23" x14ac:dyDescent="0.25">
      <c r="A27" s="178" t="s">
        <v>43</v>
      </c>
      <c r="B27" s="178"/>
      <c r="C27" s="178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</row>
    <row r="28" spans="1:23" ht="35.25" customHeight="1" x14ac:dyDescent="0.25">
      <c r="A28" s="179"/>
      <c r="B28" s="179"/>
      <c r="C28" s="17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23" ht="31.5" customHeight="1" x14ac:dyDescent="0.25">
      <c r="A29" s="179" t="s">
        <v>44</v>
      </c>
      <c r="B29" s="179"/>
      <c r="C29" s="179"/>
      <c r="D29" s="92" t="s">
        <v>89</v>
      </c>
      <c r="E29" s="92"/>
      <c r="F29" s="92"/>
      <c r="G29" s="92"/>
      <c r="H29" s="92"/>
      <c r="I29" s="92"/>
      <c r="J29" s="110" t="s">
        <v>42</v>
      </c>
      <c r="K29" s="110"/>
      <c r="L29" s="110"/>
      <c r="M29" s="110"/>
      <c r="N29" s="110"/>
      <c r="O29" s="110"/>
      <c r="P29" s="110" t="s">
        <v>97</v>
      </c>
      <c r="Q29" s="110"/>
      <c r="R29" s="110"/>
      <c r="S29" s="110"/>
      <c r="T29" s="110"/>
      <c r="U29" s="110"/>
      <c r="V29" s="110"/>
      <c r="W29" s="110"/>
    </row>
  </sheetData>
  <mergeCells count="38">
    <mergeCell ref="A29:C29"/>
    <mergeCell ref="D29:I29"/>
    <mergeCell ref="J29:O29"/>
    <mergeCell ref="P29:U29"/>
    <mergeCell ref="V29:W29"/>
    <mergeCell ref="P8:W8"/>
    <mergeCell ref="A26:W26"/>
    <mergeCell ref="A27:C28"/>
    <mergeCell ref="D27:I28"/>
    <mergeCell ref="J27:O28"/>
    <mergeCell ref="P27:U28"/>
    <mergeCell ref="V27:W28"/>
    <mergeCell ref="A8:A9"/>
    <mergeCell ref="B8:B9"/>
    <mergeCell ref="C8:C9"/>
    <mergeCell ref="D8:I8"/>
    <mergeCell ref="J8:O8"/>
    <mergeCell ref="V5:W5"/>
    <mergeCell ref="A7:F7"/>
    <mergeCell ref="G7:M7"/>
    <mergeCell ref="N7:R7"/>
    <mergeCell ref="S7:W7"/>
    <mergeCell ref="A6:F6"/>
    <mergeCell ref="G6:M6"/>
    <mergeCell ref="N6:R6"/>
    <mergeCell ref="S6:W6"/>
    <mergeCell ref="A1:W1"/>
    <mergeCell ref="A2:W2"/>
    <mergeCell ref="A3:F3"/>
    <mergeCell ref="G3:W3"/>
    <mergeCell ref="A4:F4"/>
    <mergeCell ref="G4:M4"/>
    <mergeCell ref="N4:R4"/>
    <mergeCell ref="S4:W4"/>
    <mergeCell ref="A5:F5"/>
    <mergeCell ref="G5:M5"/>
    <mergeCell ref="P5:R5"/>
    <mergeCell ref="S5:T5"/>
  </mergeCells>
  <pageMargins left="0.3" right="0.2" top="0.38" bottom="0.28999999999999998" header="0.2" footer="0.2"/>
  <pageSetup paperSize="9" scale="6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9" workbookViewId="0">
      <selection sqref="A1:W29"/>
    </sheetView>
  </sheetViews>
  <sheetFormatPr defaultRowHeight="15" x14ac:dyDescent="0.25"/>
  <cols>
    <col min="1" max="1" width="5.28515625" style="21" customWidth="1"/>
    <col min="2" max="2" width="9.7109375" customWidth="1"/>
    <col min="3" max="3" width="8.7109375" customWidth="1"/>
    <col min="7" max="7" width="14" customWidth="1"/>
    <col min="8" max="8" width="10.140625" customWidth="1"/>
    <col min="9" max="9" width="14.140625" customWidth="1"/>
    <col min="18" max="23" width="12" customWidth="1"/>
  </cols>
  <sheetData>
    <row r="1" spans="1:23" ht="37.5" customHeight="1" x14ac:dyDescent="0.25">
      <c r="A1" s="168" t="s">
        <v>187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</row>
    <row r="2" spans="1:23" ht="28.5" customHeight="1" x14ac:dyDescent="0.25">
      <c r="A2" s="171" t="s">
        <v>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3"/>
    </row>
    <row r="3" spans="1:23" s="5" customFormat="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5" customFormat="1" ht="15.75" x14ac:dyDescent="0.25">
      <c r="A4" s="121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 t="s">
        <v>91</v>
      </c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s="5" customFormat="1" ht="15.75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46" t="s">
        <v>92</v>
      </c>
      <c r="N5" s="47"/>
      <c r="O5" s="47"/>
      <c r="P5" s="96" t="s">
        <v>94</v>
      </c>
      <c r="Q5" s="96"/>
      <c r="R5" s="125"/>
      <c r="S5" s="174"/>
      <c r="T5" s="85"/>
      <c r="U5" s="49" t="s">
        <v>93</v>
      </c>
      <c r="V5" s="96"/>
      <c r="W5" s="96"/>
    </row>
    <row r="6" spans="1:23" s="5" customFormat="1" ht="15.75" x14ac:dyDescent="0.25">
      <c r="A6" s="121" t="s">
        <v>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95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5" customFormat="1" ht="15.75" x14ac:dyDescent="0.25">
      <c r="A7" s="121" t="s">
        <v>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ht="18.75" x14ac:dyDescent="0.25">
      <c r="A8" s="103" t="s">
        <v>0</v>
      </c>
      <c r="B8" s="103" t="s">
        <v>12</v>
      </c>
      <c r="C8" s="103" t="s">
        <v>13</v>
      </c>
      <c r="D8" s="105" t="s">
        <v>20</v>
      </c>
      <c r="E8" s="105"/>
      <c r="F8" s="105"/>
      <c r="G8" s="105"/>
      <c r="H8" s="105"/>
      <c r="I8" s="105"/>
      <c r="J8" s="98" t="s">
        <v>21</v>
      </c>
      <c r="K8" s="98"/>
      <c r="L8" s="98"/>
      <c r="M8" s="98"/>
      <c r="N8" s="98"/>
      <c r="O8" s="98"/>
      <c r="P8" s="118" t="s">
        <v>24</v>
      </c>
      <c r="Q8" s="119"/>
      <c r="R8" s="119"/>
      <c r="S8" s="119"/>
      <c r="T8" s="119"/>
      <c r="U8" s="119"/>
      <c r="V8" s="119"/>
      <c r="W8" s="120"/>
    </row>
    <row r="9" spans="1:23" ht="51" x14ac:dyDescent="0.25">
      <c r="A9" s="104"/>
      <c r="B9" s="104"/>
      <c r="C9" s="104"/>
      <c r="D9" s="87" t="s">
        <v>184</v>
      </c>
      <c r="E9" s="87" t="s">
        <v>179</v>
      </c>
      <c r="F9" s="87" t="s">
        <v>181</v>
      </c>
      <c r="G9" s="23" t="s">
        <v>182</v>
      </c>
      <c r="H9" s="23" t="s">
        <v>185</v>
      </c>
      <c r="I9" s="14" t="s">
        <v>19</v>
      </c>
      <c r="J9" s="88" t="s">
        <v>184</v>
      </c>
      <c r="K9" s="88" t="s">
        <v>179</v>
      </c>
      <c r="L9" s="88" t="s">
        <v>205</v>
      </c>
      <c r="M9" s="24" t="s">
        <v>182</v>
      </c>
      <c r="N9" s="88" t="s">
        <v>185</v>
      </c>
      <c r="O9" s="2" t="s">
        <v>19</v>
      </c>
      <c r="P9" s="53" t="s">
        <v>184</v>
      </c>
      <c r="Q9" s="53" t="s">
        <v>179</v>
      </c>
      <c r="R9" s="53" t="s">
        <v>181</v>
      </c>
      <c r="S9" s="25" t="s">
        <v>182</v>
      </c>
      <c r="T9" s="25" t="s">
        <v>185</v>
      </c>
      <c r="U9" s="15" t="s">
        <v>19</v>
      </c>
      <c r="V9" s="58" t="s">
        <v>183</v>
      </c>
      <c r="W9" s="18" t="s">
        <v>23</v>
      </c>
    </row>
    <row r="10" spans="1:23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7">
        <v>22</v>
      </c>
      <c r="W10" s="17">
        <v>23</v>
      </c>
    </row>
    <row r="11" spans="1:23" ht="24" customHeight="1" x14ac:dyDescent="0.25">
      <c r="A11" s="20"/>
      <c r="B11" s="22"/>
      <c r="C11" s="17"/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8"/>
      <c r="Q11" s="8"/>
      <c r="R11" s="8"/>
      <c r="S11" s="8"/>
      <c r="T11" s="8"/>
      <c r="U11" s="8"/>
      <c r="V11" s="16"/>
      <c r="W11" s="19"/>
    </row>
    <row r="12" spans="1:23" ht="24" customHeight="1" x14ac:dyDescent="0.25">
      <c r="A12" s="20"/>
      <c r="B12" s="22"/>
      <c r="C12" s="17"/>
      <c r="D12" s="10"/>
      <c r="E12" s="10"/>
      <c r="F12" s="10"/>
      <c r="G12" s="10"/>
      <c r="H12" s="10"/>
      <c r="I12" s="10"/>
      <c r="J12" s="6"/>
      <c r="K12" s="6"/>
      <c r="L12" s="6"/>
      <c r="M12" s="6"/>
      <c r="N12" s="6"/>
      <c r="O12" s="6"/>
      <c r="P12" s="8"/>
      <c r="Q12" s="8"/>
      <c r="R12" s="8"/>
      <c r="S12" s="8"/>
      <c r="T12" s="8"/>
      <c r="U12" s="8"/>
      <c r="V12" s="16"/>
      <c r="W12" s="19"/>
    </row>
    <row r="13" spans="1:23" ht="24" customHeight="1" x14ac:dyDescent="0.25">
      <c r="A13" s="20"/>
      <c r="B13" s="22"/>
      <c r="C13" s="17"/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6"/>
      <c r="P13" s="8"/>
      <c r="Q13" s="8"/>
      <c r="R13" s="8"/>
      <c r="S13" s="8"/>
      <c r="T13" s="8"/>
      <c r="U13" s="8"/>
      <c r="V13" s="16"/>
      <c r="W13" s="19"/>
    </row>
    <row r="14" spans="1:23" ht="24" customHeight="1" x14ac:dyDescent="0.25">
      <c r="A14" s="20"/>
      <c r="B14" s="22"/>
      <c r="C14" s="17"/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6"/>
      <c r="P14" s="8"/>
      <c r="Q14" s="8"/>
      <c r="R14" s="8"/>
      <c r="S14" s="8"/>
      <c r="T14" s="8"/>
      <c r="U14" s="8"/>
      <c r="V14" s="16"/>
      <c r="W14" s="19"/>
    </row>
    <row r="15" spans="1:23" ht="24" customHeight="1" x14ac:dyDescent="0.25">
      <c r="A15" s="20"/>
      <c r="B15" s="22"/>
      <c r="C15" s="17"/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  <c r="O15" s="6"/>
      <c r="P15" s="8"/>
      <c r="Q15" s="8"/>
      <c r="R15" s="8"/>
      <c r="S15" s="8"/>
      <c r="T15" s="8"/>
      <c r="U15" s="8"/>
      <c r="V15" s="16"/>
      <c r="W15" s="19"/>
    </row>
    <row r="16" spans="1:23" ht="24" customHeight="1" x14ac:dyDescent="0.25">
      <c r="A16" s="20"/>
      <c r="B16" s="22"/>
      <c r="C16" s="17"/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16"/>
      <c r="W16" s="19"/>
    </row>
    <row r="17" spans="1:23" ht="24" customHeight="1" x14ac:dyDescent="0.25">
      <c r="A17" s="20"/>
      <c r="B17" s="22"/>
      <c r="C17" s="17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16"/>
      <c r="W17" s="19"/>
    </row>
    <row r="18" spans="1:23" ht="24" customHeight="1" x14ac:dyDescent="0.25">
      <c r="A18" s="20"/>
      <c r="B18" s="22"/>
      <c r="C18" s="17"/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  <c r="O18" s="6"/>
      <c r="P18" s="8"/>
      <c r="Q18" s="8"/>
      <c r="R18" s="8"/>
      <c r="S18" s="8"/>
      <c r="T18" s="8"/>
      <c r="U18" s="8"/>
      <c r="V18" s="16"/>
      <c r="W18" s="19"/>
    </row>
    <row r="19" spans="1:23" ht="24" customHeight="1" x14ac:dyDescent="0.25">
      <c r="A19" s="20"/>
      <c r="B19" s="22"/>
      <c r="C19" s="17"/>
      <c r="D19" s="10"/>
      <c r="E19" s="10"/>
      <c r="F19" s="10"/>
      <c r="G19" s="10"/>
      <c r="H19" s="10"/>
      <c r="I19" s="10"/>
      <c r="J19" s="6"/>
      <c r="K19" s="6"/>
      <c r="L19" s="6"/>
      <c r="M19" s="6"/>
      <c r="N19" s="6"/>
      <c r="O19" s="6"/>
      <c r="P19" s="8"/>
      <c r="Q19" s="8"/>
      <c r="R19" s="8"/>
      <c r="S19" s="8"/>
      <c r="T19" s="8"/>
      <c r="U19" s="8"/>
      <c r="V19" s="16"/>
      <c r="W19" s="19"/>
    </row>
    <row r="20" spans="1:23" ht="24" customHeight="1" x14ac:dyDescent="0.25">
      <c r="A20" s="20"/>
      <c r="B20" s="22"/>
      <c r="C20" s="17"/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8"/>
      <c r="Q20" s="8"/>
      <c r="R20" s="8"/>
      <c r="S20" s="8"/>
      <c r="T20" s="8"/>
      <c r="U20" s="8"/>
      <c r="V20" s="16"/>
      <c r="W20" s="19"/>
    </row>
    <row r="21" spans="1:23" ht="24" customHeight="1" x14ac:dyDescent="0.25">
      <c r="A21" s="20"/>
      <c r="B21" s="22"/>
      <c r="C21" s="17"/>
      <c r="D21" s="10"/>
      <c r="E21" s="10"/>
      <c r="F21" s="10"/>
      <c r="G21" s="10"/>
      <c r="H21" s="10"/>
      <c r="I21" s="10"/>
      <c r="J21" s="6"/>
      <c r="K21" s="6"/>
      <c r="L21" s="6"/>
      <c r="M21" s="6"/>
      <c r="N21" s="6"/>
      <c r="O21" s="6"/>
      <c r="P21" s="8"/>
      <c r="Q21" s="8"/>
      <c r="R21" s="8"/>
      <c r="S21" s="8"/>
      <c r="T21" s="8"/>
      <c r="U21" s="8"/>
      <c r="V21" s="16"/>
      <c r="W21" s="19"/>
    </row>
    <row r="22" spans="1:23" ht="24" customHeight="1" x14ac:dyDescent="0.25">
      <c r="A22" s="20"/>
      <c r="B22" s="22"/>
      <c r="C22" s="17"/>
      <c r="D22" s="10"/>
      <c r="E22" s="10"/>
      <c r="F22" s="10"/>
      <c r="G22" s="10"/>
      <c r="H22" s="10"/>
      <c r="I22" s="10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16"/>
      <c r="W22" s="19"/>
    </row>
    <row r="23" spans="1:23" ht="24" customHeight="1" x14ac:dyDescent="0.25">
      <c r="A23" s="20"/>
      <c r="B23" s="22"/>
      <c r="C23" s="17"/>
      <c r="D23" s="10"/>
      <c r="E23" s="10"/>
      <c r="F23" s="10"/>
      <c r="G23" s="10"/>
      <c r="H23" s="10"/>
      <c r="I23" s="10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16"/>
      <c r="W23" s="19"/>
    </row>
    <row r="24" spans="1:23" ht="24" customHeight="1" x14ac:dyDescent="0.25">
      <c r="A24" s="20"/>
      <c r="B24" s="22"/>
      <c r="C24" s="17"/>
      <c r="D24" s="10"/>
      <c r="E24" s="10"/>
      <c r="F24" s="10"/>
      <c r="G24" s="10"/>
      <c r="H24" s="10"/>
      <c r="I24" s="10"/>
      <c r="J24" s="6"/>
      <c r="K24" s="6"/>
      <c r="L24" s="6"/>
      <c r="M24" s="6"/>
      <c r="N24" s="6"/>
      <c r="O24" s="6"/>
      <c r="P24" s="8"/>
      <c r="Q24" s="8"/>
      <c r="R24" s="8"/>
      <c r="S24" s="8"/>
      <c r="T24" s="8"/>
      <c r="U24" s="8"/>
      <c r="V24" s="16"/>
      <c r="W24" s="19"/>
    </row>
    <row r="25" spans="1:23" ht="31.5" customHeight="1" x14ac:dyDescent="0.25">
      <c r="A25" s="13"/>
      <c r="B25" s="13" t="s">
        <v>38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26" customFormat="1" ht="51" customHeight="1" x14ac:dyDescent="0.2">
      <c r="A26" s="175" t="s">
        <v>40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</row>
    <row r="27" spans="1:23" x14ac:dyDescent="0.25">
      <c r="A27" s="178" t="s">
        <v>43</v>
      </c>
      <c r="B27" s="178"/>
      <c r="C27" s="178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</row>
    <row r="28" spans="1:23" ht="35.25" customHeight="1" x14ac:dyDescent="0.25">
      <c r="A28" s="179"/>
      <c r="B28" s="179"/>
      <c r="C28" s="17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23" ht="31.5" customHeight="1" x14ac:dyDescent="0.25">
      <c r="A29" s="179" t="s">
        <v>44</v>
      </c>
      <c r="B29" s="179"/>
      <c r="C29" s="179"/>
      <c r="D29" s="92" t="s">
        <v>89</v>
      </c>
      <c r="E29" s="92"/>
      <c r="F29" s="92"/>
      <c r="G29" s="92"/>
      <c r="H29" s="92"/>
      <c r="I29" s="92"/>
      <c r="J29" s="110" t="s">
        <v>42</v>
      </c>
      <c r="K29" s="110"/>
      <c r="L29" s="110"/>
      <c r="M29" s="110"/>
      <c r="N29" s="110"/>
      <c r="O29" s="110"/>
      <c r="R29" s="52"/>
      <c r="S29" s="110" t="s">
        <v>97</v>
      </c>
      <c r="T29" s="110"/>
      <c r="U29" s="110"/>
      <c r="V29" s="110"/>
      <c r="W29" s="110"/>
    </row>
  </sheetData>
  <mergeCells count="37">
    <mergeCell ref="S29:W29"/>
    <mergeCell ref="A29:C29"/>
    <mergeCell ref="D29:I29"/>
    <mergeCell ref="J29:O29"/>
    <mergeCell ref="A26:W26"/>
    <mergeCell ref="A27:C28"/>
    <mergeCell ref="D27:I28"/>
    <mergeCell ref="J27:O28"/>
    <mergeCell ref="P27:U28"/>
    <mergeCell ref="V27:W28"/>
    <mergeCell ref="M6:Q6"/>
    <mergeCell ref="P8:W8"/>
    <mergeCell ref="A7:E7"/>
    <mergeCell ref="F7:L7"/>
    <mergeCell ref="M7:Q7"/>
    <mergeCell ref="R7:W7"/>
    <mergeCell ref="A8:A9"/>
    <mergeCell ref="B8:B9"/>
    <mergeCell ref="C8:C9"/>
    <mergeCell ref="D8:I8"/>
    <mergeCell ref="J8:O8"/>
    <mergeCell ref="R6:W6"/>
    <mergeCell ref="A6:E6"/>
    <mergeCell ref="F6:L6"/>
    <mergeCell ref="V5:W5"/>
    <mergeCell ref="P5:Q5"/>
    <mergeCell ref="R5:S5"/>
    <mergeCell ref="A1:W1"/>
    <mergeCell ref="A2:W2"/>
    <mergeCell ref="A3:E3"/>
    <mergeCell ref="F3:W3"/>
    <mergeCell ref="A4:E4"/>
    <mergeCell ref="F4:L4"/>
    <mergeCell ref="M4:Q4"/>
    <mergeCell ref="R4:W4"/>
    <mergeCell ref="A5:E5"/>
    <mergeCell ref="F5:L5"/>
  </mergeCells>
  <pageMargins left="0.3" right="0.2" top="0.38" bottom="0.28999999999999998" header="0.2" footer="0.2"/>
  <pageSetup paperSize="9" scale="6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4" workbookViewId="0">
      <selection sqref="A1:N33"/>
    </sheetView>
  </sheetViews>
  <sheetFormatPr defaultRowHeight="15" x14ac:dyDescent="0.25"/>
  <cols>
    <col min="1" max="1" width="4" style="21" bestFit="1" customWidth="1"/>
    <col min="2" max="2" width="19.5703125" bestFit="1" customWidth="1"/>
    <col min="3" max="3" width="13.5703125" customWidth="1"/>
    <col min="4" max="4" width="17.28515625" customWidth="1"/>
    <col min="5" max="5" width="16.140625" customWidth="1"/>
    <col min="6" max="6" width="16.85546875" customWidth="1"/>
    <col min="7" max="8" width="14.5703125" customWidth="1"/>
    <col min="9" max="9" width="15.42578125" customWidth="1"/>
    <col min="10" max="11" width="16.28515625" customWidth="1"/>
    <col min="12" max="12" width="8.140625" customWidth="1"/>
    <col min="13" max="13" width="16.5703125" customWidth="1"/>
    <col min="14" max="14" width="15.42578125" customWidth="1"/>
  </cols>
  <sheetData>
    <row r="1" spans="1:14" ht="45.75" customHeight="1" x14ac:dyDescent="0.25">
      <c r="A1" s="181" t="s">
        <v>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28.5" customHeight="1" x14ac:dyDescent="0.25">
      <c r="A2" s="171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5" customFormat="1" ht="24.75" customHeight="1" x14ac:dyDescent="0.25">
      <c r="A3" s="125" t="s">
        <v>1</v>
      </c>
      <c r="B3" s="126"/>
      <c r="C3" s="126"/>
      <c r="D3" s="47"/>
      <c r="E3" s="47"/>
      <c r="F3" s="47"/>
      <c r="G3" s="47"/>
      <c r="H3" s="47"/>
      <c r="I3" s="47"/>
      <c r="J3" s="47"/>
      <c r="K3" s="47"/>
      <c r="L3" s="47"/>
      <c r="M3" s="48"/>
      <c r="N3" s="84"/>
    </row>
    <row r="4" spans="1:14" s="5" customFormat="1" ht="24.75" customHeight="1" x14ac:dyDescent="0.25">
      <c r="A4" s="125" t="s">
        <v>98</v>
      </c>
      <c r="B4" s="126"/>
      <c r="C4" s="49"/>
      <c r="D4" s="96" t="s">
        <v>189</v>
      </c>
      <c r="E4" s="96"/>
      <c r="F4" s="126"/>
      <c r="G4" s="126"/>
      <c r="H4" s="96" t="s">
        <v>190</v>
      </c>
      <c r="I4" s="96"/>
      <c r="J4" s="47"/>
      <c r="K4" s="47"/>
      <c r="L4" s="47"/>
      <c r="M4" s="48"/>
      <c r="N4" s="84"/>
    </row>
    <row r="5" spans="1:14" s="5" customFormat="1" ht="24.75" customHeight="1" x14ac:dyDescent="0.25">
      <c r="A5" s="96" t="s">
        <v>191</v>
      </c>
      <c r="B5" s="96"/>
      <c r="C5" s="126"/>
      <c r="D5" s="126"/>
      <c r="E5" s="126"/>
      <c r="F5" s="126"/>
      <c r="G5" s="126"/>
      <c r="H5" s="96" t="s">
        <v>192</v>
      </c>
      <c r="I5" s="96"/>
      <c r="J5" s="47"/>
      <c r="K5" s="47"/>
      <c r="L5" s="47"/>
      <c r="M5" s="48"/>
      <c r="N5" s="4"/>
    </row>
    <row r="6" spans="1:14" s="5" customFormat="1" ht="24.75" customHeight="1" x14ac:dyDescent="0.25">
      <c r="A6" s="125" t="s">
        <v>193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74"/>
    </row>
    <row r="7" spans="1:14" ht="45" x14ac:dyDescent="0.25">
      <c r="A7" s="15" t="s">
        <v>82</v>
      </c>
      <c r="B7" s="15" t="s">
        <v>3</v>
      </c>
      <c r="C7" s="45" t="s">
        <v>87</v>
      </c>
      <c r="D7" s="45" t="s">
        <v>88</v>
      </c>
      <c r="E7" s="53" t="s">
        <v>200</v>
      </c>
      <c r="F7" s="53" t="s">
        <v>201</v>
      </c>
      <c r="G7" s="53" t="s">
        <v>202</v>
      </c>
      <c r="H7" s="53" t="s">
        <v>203</v>
      </c>
      <c r="I7" s="53" t="s">
        <v>204</v>
      </c>
      <c r="J7" s="45" t="s">
        <v>83</v>
      </c>
      <c r="K7" s="53" t="s">
        <v>84</v>
      </c>
      <c r="L7" s="86" t="s">
        <v>22</v>
      </c>
      <c r="M7" s="15" t="s">
        <v>5</v>
      </c>
      <c r="N7" s="15" t="s">
        <v>85</v>
      </c>
    </row>
    <row r="8" spans="1:14" x14ac:dyDescent="0.25">
      <c r="A8" s="184" t="s">
        <v>194</v>
      </c>
      <c r="B8" s="185"/>
      <c r="C8" s="185"/>
      <c r="D8" s="186"/>
      <c r="E8" s="90" t="s">
        <v>195</v>
      </c>
      <c r="F8" s="90" t="s">
        <v>196</v>
      </c>
      <c r="G8" s="90" t="s">
        <v>197</v>
      </c>
      <c r="H8" s="90" t="s">
        <v>198</v>
      </c>
      <c r="I8" s="90" t="s">
        <v>199</v>
      </c>
      <c r="J8" s="53"/>
      <c r="K8" s="53"/>
      <c r="L8" s="86"/>
      <c r="M8" s="86"/>
      <c r="N8" s="86"/>
    </row>
    <row r="9" spans="1:14" x14ac:dyDescent="0.2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</row>
    <row r="10" spans="1:14" x14ac:dyDescent="0.25">
      <c r="A10" s="20"/>
      <c r="B10" s="22"/>
      <c r="C10" s="2"/>
      <c r="D10" s="10"/>
      <c r="E10" s="10"/>
      <c r="F10" s="10"/>
      <c r="G10" s="10"/>
      <c r="H10" s="10"/>
      <c r="I10" s="10"/>
      <c r="J10" s="50"/>
      <c r="K10" s="50"/>
      <c r="L10" s="50"/>
      <c r="M10" s="50"/>
      <c r="N10" s="10"/>
    </row>
    <row r="11" spans="1:14" x14ac:dyDescent="0.25">
      <c r="A11" s="20"/>
      <c r="B11" s="22"/>
      <c r="C11" s="2"/>
      <c r="D11" s="10"/>
      <c r="E11" s="10"/>
      <c r="F11" s="10"/>
      <c r="G11" s="10"/>
      <c r="H11" s="10"/>
      <c r="I11" s="10"/>
      <c r="J11" s="50"/>
      <c r="K11" s="50"/>
      <c r="L11" s="50"/>
      <c r="M11" s="50"/>
      <c r="N11" s="10"/>
    </row>
    <row r="12" spans="1:14" x14ac:dyDescent="0.25">
      <c r="A12" s="20"/>
      <c r="B12" s="22"/>
      <c r="C12" s="2"/>
      <c r="D12" s="10"/>
      <c r="E12" s="10"/>
      <c r="F12" s="10"/>
      <c r="G12" s="10"/>
      <c r="H12" s="10"/>
      <c r="I12" s="10"/>
      <c r="J12" s="50"/>
      <c r="K12" s="50"/>
      <c r="L12" s="50"/>
      <c r="M12" s="50"/>
      <c r="N12" s="10"/>
    </row>
    <row r="13" spans="1:14" x14ac:dyDescent="0.25">
      <c r="A13" s="20"/>
      <c r="B13" s="22"/>
      <c r="C13" s="2"/>
      <c r="D13" s="10"/>
      <c r="E13" s="10"/>
      <c r="F13" s="10"/>
      <c r="G13" s="10"/>
      <c r="H13" s="10"/>
      <c r="I13" s="10"/>
      <c r="J13" s="50"/>
      <c r="K13" s="50"/>
      <c r="L13" s="50"/>
      <c r="M13" s="50"/>
      <c r="N13" s="10"/>
    </row>
    <row r="14" spans="1:14" x14ac:dyDescent="0.25">
      <c r="A14" s="20"/>
      <c r="B14" s="22"/>
      <c r="C14" s="2"/>
      <c r="D14" s="10"/>
      <c r="E14" s="10"/>
      <c r="F14" s="10"/>
      <c r="G14" s="10"/>
      <c r="H14" s="10"/>
      <c r="I14" s="10"/>
      <c r="J14" s="50"/>
      <c r="K14" s="50"/>
      <c r="L14" s="50"/>
      <c r="M14" s="50"/>
      <c r="N14" s="10"/>
    </row>
    <row r="15" spans="1:14" x14ac:dyDescent="0.25">
      <c r="A15" s="20"/>
      <c r="B15" s="22"/>
      <c r="C15" s="2"/>
      <c r="D15" s="10"/>
      <c r="E15" s="10"/>
      <c r="F15" s="10"/>
      <c r="G15" s="10"/>
      <c r="H15" s="10"/>
      <c r="I15" s="10"/>
      <c r="J15" s="50"/>
      <c r="K15" s="50"/>
      <c r="L15" s="50"/>
      <c r="M15" s="50"/>
      <c r="N15" s="10"/>
    </row>
    <row r="16" spans="1:14" x14ac:dyDescent="0.25">
      <c r="A16" s="20"/>
      <c r="B16" s="22"/>
      <c r="C16" s="2"/>
      <c r="D16" s="10"/>
      <c r="E16" s="10"/>
      <c r="F16" s="10"/>
      <c r="G16" s="10"/>
      <c r="H16" s="10"/>
      <c r="I16" s="10"/>
      <c r="J16" s="50"/>
      <c r="K16" s="50"/>
      <c r="L16" s="50"/>
      <c r="M16" s="50"/>
      <c r="N16" s="10"/>
    </row>
    <row r="17" spans="1:14" x14ac:dyDescent="0.25">
      <c r="A17" s="20"/>
      <c r="B17" s="22"/>
      <c r="C17" s="2"/>
      <c r="D17" s="10"/>
      <c r="E17" s="10"/>
      <c r="F17" s="10"/>
      <c r="G17" s="10"/>
      <c r="H17" s="10"/>
      <c r="I17" s="10"/>
      <c r="J17" s="50"/>
      <c r="K17" s="50"/>
      <c r="L17" s="50"/>
      <c r="M17" s="50"/>
      <c r="N17" s="10"/>
    </row>
    <row r="18" spans="1:14" x14ac:dyDescent="0.25">
      <c r="A18" s="20"/>
      <c r="B18" s="22"/>
      <c r="C18" s="2"/>
      <c r="D18" s="10"/>
      <c r="E18" s="10"/>
      <c r="F18" s="10"/>
      <c r="G18" s="10"/>
      <c r="H18" s="10"/>
      <c r="I18" s="10"/>
      <c r="J18" s="50"/>
      <c r="K18" s="50"/>
      <c r="L18" s="50"/>
      <c r="M18" s="50"/>
      <c r="N18" s="10"/>
    </row>
    <row r="19" spans="1:14" x14ac:dyDescent="0.25">
      <c r="A19" s="20"/>
      <c r="B19" s="22"/>
      <c r="C19" s="2"/>
      <c r="D19" s="10"/>
      <c r="E19" s="10"/>
      <c r="F19" s="10"/>
      <c r="G19" s="10"/>
      <c r="H19" s="10"/>
      <c r="I19" s="10"/>
      <c r="J19" s="50"/>
      <c r="K19" s="50"/>
      <c r="L19" s="50"/>
      <c r="M19" s="50"/>
      <c r="N19" s="10"/>
    </row>
    <row r="20" spans="1:14" x14ac:dyDescent="0.25">
      <c r="A20" s="20"/>
      <c r="B20" s="22"/>
      <c r="C20" s="2"/>
      <c r="D20" s="10"/>
      <c r="E20" s="10"/>
      <c r="F20" s="10"/>
      <c r="G20" s="10"/>
      <c r="H20" s="10"/>
      <c r="I20" s="10"/>
      <c r="J20" s="50"/>
      <c r="K20" s="50"/>
      <c r="L20" s="50"/>
      <c r="M20" s="50"/>
      <c r="N20" s="10"/>
    </row>
    <row r="21" spans="1:14" x14ac:dyDescent="0.25">
      <c r="A21" s="20"/>
      <c r="B21" s="22"/>
      <c r="C21" s="2"/>
      <c r="D21" s="10"/>
      <c r="E21" s="10"/>
      <c r="F21" s="10"/>
      <c r="G21" s="10"/>
      <c r="H21" s="10"/>
      <c r="I21" s="10"/>
      <c r="J21" s="50"/>
      <c r="K21" s="50"/>
      <c r="L21" s="50"/>
      <c r="M21" s="50"/>
      <c r="N21" s="10"/>
    </row>
    <row r="22" spans="1:14" x14ac:dyDescent="0.25">
      <c r="A22" s="20"/>
      <c r="B22" s="22"/>
      <c r="C22" s="2"/>
      <c r="D22" s="10"/>
      <c r="E22" s="10"/>
      <c r="F22" s="10"/>
      <c r="G22" s="10"/>
      <c r="H22" s="10"/>
      <c r="I22" s="10"/>
      <c r="J22" s="50"/>
      <c r="K22" s="50"/>
      <c r="L22" s="50"/>
      <c r="M22" s="50"/>
      <c r="N22" s="10"/>
    </row>
    <row r="23" spans="1:14" x14ac:dyDescent="0.25">
      <c r="A23" s="20"/>
      <c r="B23" s="22"/>
      <c r="C23" s="2"/>
      <c r="D23" s="10"/>
      <c r="E23" s="10"/>
      <c r="F23" s="10"/>
      <c r="G23" s="10"/>
      <c r="H23" s="10"/>
      <c r="I23" s="10"/>
      <c r="J23" s="50"/>
      <c r="K23" s="50"/>
      <c r="L23" s="50"/>
      <c r="M23" s="50"/>
      <c r="N23" s="10"/>
    </row>
    <row r="24" spans="1:14" x14ac:dyDescent="0.25">
      <c r="A24" s="20"/>
      <c r="B24" s="22"/>
      <c r="C24" s="2"/>
      <c r="D24" s="10"/>
      <c r="E24" s="10"/>
      <c r="F24" s="10"/>
      <c r="G24" s="10"/>
      <c r="H24" s="10"/>
      <c r="I24" s="10"/>
      <c r="J24" s="50"/>
      <c r="K24" s="50"/>
      <c r="L24" s="50"/>
      <c r="M24" s="50"/>
      <c r="N24" s="10"/>
    </row>
    <row r="25" spans="1:14" x14ac:dyDescent="0.25">
      <c r="A25" s="20"/>
      <c r="B25" s="22"/>
      <c r="C25" s="2"/>
      <c r="D25" s="10"/>
      <c r="E25" s="10"/>
      <c r="F25" s="10"/>
      <c r="G25" s="10"/>
      <c r="H25" s="10"/>
      <c r="I25" s="10"/>
      <c r="J25" s="50"/>
      <c r="K25" s="50"/>
      <c r="L25" s="50"/>
      <c r="M25" s="50"/>
      <c r="N25" s="10"/>
    </row>
    <row r="26" spans="1:14" x14ac:dyDescent="0.25">
      <c r="A26" s="20"/>
      <c r="B26" s="22"/>
      <c r="C26" s="2"/>
      <c r="D26" s="10"/>
      <c r="E26" s="10"/>
      <c r="F26" s="10"/>
      <c r="G26" s="10"/>
      <c r="H26" s="10"/>
      <c r="I26" s="10"/>
      <c r="J26" s="50"/>
      <c r="K26" s="50"/>
      <c r="L26" s="50"/>
      <c r="M26" s="50"/>
      <c r="N26" s="10"/>
    </row>
    <row r="27" spans="1:14" x14ac:dyDescent="0.25">
      <c r="A27" s="20"/>
      <c r="B27" s="22"/>
      <c r="C27" s="2"/>
      <c r="D27" s="10"/>
      <c r="E27" s="10"/>
      <c r="F27" s="10"/>
      <c r="G27" s="10"/>
      <c r="H27" s="10"/>
      <c r="I27" s="10"/>
      <c r="J27" s="50"/>
      <c r="K27" s="50"/>
      <c r="L27" s="50"/>
      <c r="M27" s="50"/>
      <c r="N27" s="10"/>
    </row>
    <row r="28" spans="1:14" x14ac:dyDescent="0.25">
      <c r="A28" s="20"/>
      <c r="B28" s="22"/>
      <c r="C28" s="2"/>
      <c r="D28" s="10"/>
      <c r="E28" s="10"/>
      <c r="F28" s="10"/>
      <c r="G28" s="10"/>
      <c r="H28" s="10"/>
      <c r="I28" s="10"/>
      <c r="J28" s="50"/>
      <c r="K28" s="50"/>
      <c r="L28" s="50"/>
      <c r="M28" s="50"/>
      <c r="N28" s="10"/>
    </row>
    <row r="29" spans="1:14" ht="31.5" customHeight="1" x14ac:dyDescent="0.25">
      <c r="A29" s="13"/>
      <c r="B29" s="13" t="s">
        <v>38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26" customFormat="1" ht="51.75" customHeight="1" x14ac:dyDescent="0.2">
      <c r="A30" s="180" t="s">
        <v>40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pans="1:14" x14ac:dyDescent="0.25">
      <c r="A31" s="178" t="s">
        <v>43</v>
      </c>
      <c r="B31" s="178"/>
      <c r="C31" s="178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x14ac:dyDescent="0.25">
      <c r="A32" s="179"/>
      <c r="B32" s="179"/>
      <c r="C32" s="179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6.25" customHeight="1" x14ac:dyDescent="0.25">
      <c r="A33" s="51" t="s">
        <v>44</v>
      </c>
      <c r="B33" s="51"/>
      <c r="D33" s="92" t="s">
        <v>89</v>
      </c>
      <c r="E33" s="92"/>
      <c r="F33" s="92"/>
      <c r="G33" s="92"/>
      <c r="H33" s="43"/>
      <c r="I33" s="43"/>
      <c r="J33" s="43"/>
      <c r="K33" s="43"/>
      <c r="L33" s="92" t="s">
        <v>97</v>
      </c>
      <c r="M33" s="92"/>
      <c r="N33" s="92"/>
    </row>
  </sheetData>
  <mergeCells count="18">
    <mergeCell ref="A6:N6"/>
    <mergeCell ref="A8:D8"/>
    <mergeCell ref="A5:B5"/>
    <mergeCell ref="C5:G5"/>
    <mergeCell ref="H5:I5"/>
    <mergeCell ref="A3:C3"/>
    <mergeCell ref="A1:N1"/>
    <mergeCell ref="A2:N2"/>
    <mergeCell ref="D4:E4"/>
    <mergeCell ref="F4:G4"/>
    <mergeCell ref="H4:I4"/>
    <mergeCell ref="A4:B4"/>
    <mergeCell ref="A31:C32"/>
    <mergeCell ref="D31:M32"/>
    <mergeCell ref="N31:N32"/>
    <mergeCell ref="A30:N30"/>
    <mergeCell ref="D33:G33"/>
    <mergeCell ref="L33:N33"/>
  </mergeCells>
  <pageMargins left="0.11811023622047245" right="0" top="0.39370078740157483" bottom="0.27559055118110237" header="0.19685039370078741" footer="0.19685039370078741"/>
  <pageSetup paperSize="9" scale="70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A27" sqref="A27:J30"/>
    </sheetView>
  </sheetViews>
  <sheetFormatPr defaultRowHeight="15" x14ac:dyDescent="0.25"/>
  <cols>
    <col min="1" max="1" width="5.28515625" style="21" customWidth="1"/>
    <col min="2" max="2" width="9.7109375" customWidth="1"/>
    <col min="3" max="3" width="8.7109375" customWidth="1"/>
    <col min="5" max="5" width="10.85546875" customWidth="1"/>
    <col min="8" max="8" width="14" customWidth="1"/>
    <col min="9" max="9" width="14.140625" customWidth="1"/>
    <col min="19" max="22" width="12" customWidth="1"/>
  </cols>
  <sheetData>
    <row r="1" spans="1:22" ht="37.5" customHeight="1" x14ac:dyDescent="0.25">
      <c r="A1" s="188" t="s">
        <v>103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28.5" customHeight="1" x14ac:dyDescent="0.25">
      <c r="A2" s="171" t="s">
        <v>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s="54" customFormat="1" ht="20.25" customHeight="1" x14ac:dyDescent="0.25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s="54" customFormat="1" ht="20.25" customHeight="1" x14ac:dyDescent="0.25">
      <c r="A4" s="187" t="s">
        <v>99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 t="s">
        <v>91</v>
      </c>
      <c r="O4" s="187"/>
      <c r="P4" s="187"/>
      <c r="Q4" s="187"/>
      <c r="R4" s="187"/>
      <c r="S4" s="187"/>
      <c r="T4" s="187"/>
      <c r="U4" s="187"/>
      <c r="V4" s="187"/>
    </row>
    <row r="5" spans="1:22" s="54" customFormat="1" ht="20.25" customHeight="1" x14ac:dyDescent="0.25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55" t="s">
        <v>92</v>
      </c>
      <c r="O5" s="56"/>
      <c r="P5" s="187" t="s">
        <v>94</v>
      </c>
      <c r="Q5" s="187"/>
      <c r="R5" s="187"/>
      <c r="S5" s="191"/>
      <c r="T5" s="192"/>
      <c r="U5" s="57" t="s">
        <v>93</v>
      </c>
      <c r="V5" s="57"/>
    </row>
    <row r="6" spans="1:22" s="54" customFormat="1" ht="20.25" customHeight="1" x14ac:dyDescent="0.25">
      <c r="A6" s="187" t="s">
        <v>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s="54" customFormat="1" ht="20.25" customHeight="1" x14ac:dyDescent="0.25">
      <c r="A7" s="187" t="s">
        <v>11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1:22" ht="18.75" x14ac:dyDescent="0.25">
      <c r="A8" s="103" t="s">
        <v>0</v>
      </c>
      <c r="B8" s="103" t="s">
        <v>12</v>
      </c>
      <c r="C8" s="103" t="s">
        <v>13</v>
      </c>
      <c r="D8" s="105" t="s">
        <v>20</v>
      </c>
      <c r="E8" s="105"/>
      <c r="F8" s="105"/>
      <c r="G8" s="105"/>
      <c r="H8" s="105"/>
      <c r="I8" s="105"/>
      <c r="J8" s="98" t="s">
        <v>21</v>
      </c>
      <c r="K8" s="98"/>
      <c r="L8" s="98"/>
      <c r="M8" s="98"/>
      <c r="N8" s="98"/>
      <c r="O8" s="98"/>
      <c r="P8" s="118" t="s">
        <v>24</v>
      </c>
      <c r="Q8" s="119"/>
      <c r="R8" s="119"/>
      <c r="S8" s="119"/>
      <c r="T8" s="119"/>
      <c r="U8" s="119"/>
      <c r="V8" s="120"/>
    </row>
    <row r="9" spans="1:22" ht="51" x14ac:dyDescent="0.25">
      <c r="A9" s="104"/>
      <c r="B9" s="104"/>
      <c r="C9" s="104"/>
      <c r="D9" s="14" t="s">
        <v>14</v>
      </c>
      <c r="E9" s="14" t="s">
        <v>15</v>
      </c>
      <c r="F9" s="14" t="s">
        <v>16</v>
      </c>
      <c r="G9" s="14" t="s">
        <v>17</v>
      </c>
      <c r="H9" s="23" t="s">
        <v>18</v>
      </c>
      <c r="I9" s="14" t="s">
        <v>19</v>
      </c>
      <c r="J9" s="2" t="s">
        <v>14</v>
      </c>
      <c r="K9" s="2" t="s">
        <v>15</v>
      </c>
      <c r="L9" s="2" t="s">
        <v>16</v>
      </c>
      <c r="M9" s="2" t="s">
        <v>17</v>
      </c>
      <c r="N9" s="24" t="s">
        <v>18</v>
      </c>
      <c r="O9" s="2" t="s">
        <v>19</v>
      </c>
      <c r="P9" s="15" t="s">
        <v>14</v>
      </c>
      <c r="Q9" s="15" t="s">
        <v>15</v>
      </c>
      <c r="R9" s="15" t="s">
        <v>16</v>
      </c>
      <c r="S9" s="15" t="s">
        <v>17</v>
      </c>
      <c r="T9" s="25" t="s">
        <v>18</v>
      </c>
      <c r="U9" s="15" t="s">
        <v>19</v>
      </c>
      <c r="V9" s="18" t="s">
        <v>23</v>
      </c>
    </row>
    <row r="10" spans="1:22" x14ac:dyDescent="0.25">
      <c r="A10" s="20"/>
      <c r="B10" s="22"/>
      <c r="C10" s="17"/>
      <c r="D10" s="10"/>
      <c r="E10" s="10"/>
      <c r="F10" s="10"/>
      <c r="G10" s="10"/>
      <c r="H10" s="10"/>
      <c r="I10" s="10"/>
      <c r="J10" s="6"/>
      <c r="K10" s="6"/>
      <c r="L10" s="6"/>
      <c r="M10" s="6"/>
      <c r="N10" s="6"/>
      <c r="O10" s="6"/>
      <c r="P10" s="8"/>
      <c r="Q10" s="8"/>
      <c r="R10" s="8"/>
      <c r="S10" s="8"/>
      <c r="T10" s="8"/>
      <c r="U10" s="8"/>
      <c r="V10" s="19"/>
    </row>
    <row r="11" spans="1:22" x14ac:dyDescent="0.25">
      <c r="A11" s="20"/>
      <c r="B11" s="22"/>
      <c r="C11" s="17"/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8"/>
      <c r="Q11" s="8"/>
      <c r="R11" s="8"/>
      <c r="S11" s="8"/>
      <c r="T11" s="8"/>
      <c r="U11" s="8"/>
      <c r="V11" s="19"/>
    </row>
    <row r="12" spans="1:22" x14ac:dyDescent="0.25">
      <c r="A12" s="20"/>
      <c r="B12" s="22"/>
      <c r="C12" s="17"/>
      <c r="D12" s="10"/>
      <c r="E12" s="10"/>
      <c r="F12" s="10"/>
      <c r="G12" s="10"/>
      <c r="H12" s="10"/>
      <c r="I12" s="10"/>
      <c r="J12" s="6"/>
      <c r="K12" s="6"/>
      <c r="L12" s="6"/>
      <c r="M12" s="6"/>
      <c r="N12" s="6"/>
      <c r="O12" s="6"/>
      <c r="P12" s="8"/>
      <c r="Q12" s="8"/>
      <c r="R12" s="8"/>
      <c r="S12" s="8"/>
      <c r="T12" s="8"/>
      <c r="U12" s="8"/>
      <c r="V12" s="19"/>
    </row>
    <row r="13" spans="1:22" x14ac:dyDescent="0.25">
      <c r="A13" s="20"/>
      <c r="B13" s="22"/>
      <c r="C13" s="17"/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6"/>
      <c r="P13" s="8"/>
      <c r="Q13" s="8"/>
      <c r="R13" s="8"/>
      <c r="S13" s="8"/>
      <c r="T13" s="8"/>
      <c r="U13" s="8"/>
      <c r="V13" s="19"/>
    </row>
    <row r="14" spans="1:22" x14ac:dyDescent="0.25">
      <c r="A14" s="20"/>
      <c r="B14" s="22"/>
      <c r="C14" s="17"/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6"/>
      <c r="P14" s="8"/>
      <c r="Q14" s="8"/>
      <c r="R14" s="8"/>
      <c r="S14" s="8"/>
      <c r="T14" s="8"/>
      <c r="U14" s="8"/>
      <c r="V14" s="19"/>
    </row>
    <row r="15" spans="1:22" x14ac:dyDescent="0.25">
      <c r="A15" s="20"/>
      <c r="B15" s="22"/>
      <c r="C15" s="17"/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  <c r="O15" s="6"/>
      <c r="P15" s="8"/>
      <c r="Q15" s="8"/>
      <c r="R15" s="8"/>
      <c r="S15" s="8"/>
      <c r="T15" s="8"/>
      <c r="U15" s="8"/>
      <c r="V15" s="19"/>
    </row>
    <row r="16" spans="1:22" x14ac:dyDescent="0.25">
      <c r="A16" s="20"/>
      <c r="B16" s="22"/>
      <c r="C16" s="17"/>
      <c r="D16" s="10"/>
      <c r="E16" s="10"/>
      <c r="F16" s="10"/>
      <c r="G16" s="10"/>
      <c r="H16" s="10"/>
      <c r="I16" s="10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19"/>
    </row>
    <row r="17" spans="1:22" x14ac:dyDescent="0.25">
      <c r="A17" s="20"/>
      <c r="B17" s="22"/>
      <c r="C17" s="17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19"/>
    </row>
    <row r="18" spans="1:22" x14ac:dyDescent="0.25">
      <c r="A18" s="20"/>
      <c r="B18" s="22"/>
      <c r="C18" s="17"/>
      <c r="D18" s="10"/>
      <c r="E18" s="10"/>
      <c r="F18" s="10"/>
      <c r="G18" s="10"/>
      <c r="H18" s="10"/>
      <c r="I18" s="10"/>
      <c r="J18" s="6"/>
      <c r="K18" s="6"/>
      <c r="L18" s="6"/>
      <c r="M18" s="6"/>
      <c r="N18" s="6"/>
      <c r="O18" s="6"/>
      <c r="P18" s="8"/>
      <c r="Q18" s="8"/>
      <c r="R18" s="8"/>
      <c r="S18" s="8"/>
      <c r="T18" s="8"/>
      <c r="U18" s="8"/>
      <c r="V18" s="19"/>
    </row>
    <row r="19" spans="1:22" x14ac:dyDescent="0.25">
      <c r="A19" s="20"/>
      <c r="B19" s="22"/>
      <c r="C19" s="17"/>
      <c r="D19" s="10"/>
      <c r="E19" s="10"/>
      <c r="F19" s="10"/>
      <c r="G19" s="10"/>
      <c r="H19" s="10"/>
      <c r="I19" s="10"/>
      <c r="J19" s="6"/>
      <c r="K19" s="6"/>
      <c r="L19" s="6"/>
      <c r="M19" s="6"/>
      <c r="N19" s="6"/>
      <c r="O19" s="6"/>
      <c r="P19" s="8"/>
      <c r="Q19" s="8"/>
      <c r="R19" s="8"/>
      <c r="S19" s="8"/>
      <c r="T19" s="8"/>
      <c r="U19" s="8"/>
      <c r="V19" s="19"/>
    </row>
    <row r="20" spans="1:22" x14ac:dyDescent="0.25">
      <c r="A20" s="20"/>
      <c r="B20" s="22"/>
      <c r="C20" s="17"/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8"/>
      <c r="Q20" s="8"/>
      <c r="R20" s="8"/>
      <c r="S20" s="8"/>
      <c r="T20" s="8"/>
      <c r="U20" s="8"/>
      <c r="V20" s="19"/>
    </row>
    <row r="21" spans="1:22" x14ac:dyDescent="0.25">
      <c r="A21" s="20"/>
      <c r="B21" s="22"/>
      <c r="C21" s="17"/>
      <c r="D21" s="10"/>
      <c r="E21" s="10"/>
      <c r="F21" s="10"/>
      <c r="G21" s="10"/>
      <c r="H21" s="10"/>
      <c r="I21" s="10"/>
      <c r="J21" s="6"/>
      <c r="K21" s="6"/>
      <c r="L21" s="6"/>
      <c r="M21" s="6"/>
      <c r="N21" s="6"/>
      <c r="O21" s="6"/>
      <c r="P21" s="8"/>
      <c r="Q21" s="8"/>
      <c r="R21" s="8"/>
      <c r="S21" s="8"/>
      <c r="T21" s="8"/>
      <c r="U21" s="8"/>
      <c r="V21" s="19"/>
    </row>
    <row r="22" spans="1:22" x14ac:dyDescent="0.25">
      <c r="A22" s="20"/>
      <c r="B22" s="22"/>
      <c r="C22" s="17"/>
      <c r="D22" s="10"/>
      <c r="E22" s="10"/>
      <c r="F22" s="10"/>
      <c r="G22" s="10"/>
      <c r="H22" s="10"/>
      <c r="I22" s="10"/>
      <c r="J22" s="6"/>
      <c r="K22" s="6"/>
      <c r="L22" s="6"/>
      <c r="M22" s="6"/>
      <c r="N22" s="6"/>
      <c r="O22" s="6"/>
      <c r="P22" s="8"/>
      <c r="Q22" s="8"/>
      <c r="R22" s="8"/>
      <c r="S22" s="8"/>
      <c r="T22" s="8"/>
      <c r="U22" s="8"/>
      <c r="V22" s="19"/>
    </row>
    <row r="23" spans="1:22" x14ac:dyDescent="0.25">
      <c r="A23" s="20"/>
      <c r="B23" s="22"/>
      <c r="C23" s="17"/>
      <c r="D23" s="10"/>
      <c r="E23" s="10"/>
      <c r="F23" s="10"/>
      <c r="G23" s="10"/>
      <c r="H23" s="10"/>
      <c r="I23" s="10"/>
      <c r="J23" s="6"/>
      <c r="K23" s="6"/>
      <c r="L23" s="6"/>
      <c r="M23" s="6"/>
      <c r="N23" s="6"/>
      <c r="O23" s="6"/>
      <c r="P23" s="8"/>
      <c r="Q23" s="8"/>
      <c r="R23" s="8"/>
      <c r="S23" s="8"/>
      <c r="T23" s="8"/>
      <c r="U23" s="8"/>
      <c r="V23" s="19"/>
    </row>
    <row r="24" spans="1:22" x14ac:dyDescent="0.25">
      <c r="A24" s="20"/>
      <c r="B24" s="22"/>
      <c r="C24" s="17"/>
      <c r="D24" s="10"/>
      <c r="E24" s="10"/>
      <c r="F24" s="10"/>
      <c r="G24" s="10"/>
      <c r="H24" s="10"/>
      <c r="I24" s="10"/>
      <c r="J24" s="6"/>
      <c r="K24" s="6"/>
      <c r="L24" s="6"/>
      <c r="M24" s="6"/>
      <c r="N24" s="6"/>
      <c r="O24" s="6"/>
      <c r="P24" s="8"/>
      <c r="Q24" s="8"/>
      <c r="R24" s="8"/>
      <c r="S24" s="8"/>
      <c r="T24" s="8"/>
      <c r="U24" s="8"/>
      <c r="V24" s="19"/>
    </row>
    <row r="25" spans="1:22" x14ac:dyDescent="0.25">
      <c r="A25" s="20"/>
      <c r="B25" s="22"/>
      <c r="C25" s="17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8"/>
      <c r="Q25" s="8"/>
      <c r="R25" s="8"/>
      <c r="S25" s="8"/>
      <c r="T25" s="8"/>
      <c r="U25" s="8"/>
      <c r="V25" s="19"/>
    </row>
    <row r="26" spans="1:22" x14ac:dyDescent="0.25">
      <c r="A26" s="20"/>
      <c r="B26" s="22"/>
      <c r="C26" s="17"/>
      <c r="D26" s="10"/>
      <c r="E26" s="10"/>
      <c r="F26" s="10"/>
      <c r="G26" s="10"/>
      <c r="H26" s="10"/>
      <c r="I26" s="10"/>
      <c r="J26" s="6"/>
      <c r="K26" s="6"/>
      <c r="L26" s="6"/>
      <c r="M26" s="6"/>
      <c r="N26" s="6"/>
      <c r="O26" s="6"/>
      <c r="P26" s="8"/>
      <c r="Q26" s="8"/>
      <c r="R26" s="8"/>
      <c r="S26" s="8"/>
      <c r="T26" s="8"/>
      <c r="U26" s="8"/>
      <c r="V26" s="19"/>
    </row>
    <row r="27" spans="1:22" x14ac:dyDescent="0.25">
      <c r="A27" s="20"/>
      <c r="B27" s="22"/>
      <c r="C27" s="17"/>
      <c r="D27" s="10"/>
      <c r="E27" s="10"/>
      <c r="F27" s="10"/>
      <c r="G27" s="10"/>
      <c r="H27" s="10"/>
      <c r="I27" s="10"/>
      <c r="J27" s="6"/>
      <c r="K27" s="6"/>
      <c r="L27" s="6"/>
      <c r="M27" s="6"/>
      <c r="N27" s="6"/>
      <c r="O27" s="6"/>
      <c r="P27" s="8"/>
      <c r="Q27" s="8"/>
      <c r="R27" s="8"/>
      <c r="S27" s="8"/>
      <c r="T27" s="8"/>
      <c r="U27" s="8"/>
      <c r="V27" s="19"/>
    </row>
    <row r="28" spans="1:22" x14ac:dyDescent="0.25">
      <c r="A28" s="20"/>
      <c r="B28" s="22"/>
      <c r="C28" s="17"/>
      <c r="D28" s="10"/>
      <c r="E28" s="10"/>
      <c r="F28" s="10"/>
      <c r="G28" s="10"/>
      <c r="H28" s="10"/>
      <c r="I28" s="10"/>
      <c r="J28" s="6"/>
      <c r="K28" s="6"/>
      <c r="L28" s="6"/>
      <c r="M28" s="6"/>
      <c r="N28" s="6"/>
      <c r="O28" s="6"/>
      <c r="P28" s="8"/>
      <c r="Q28" s="8"/>
      <c r="R28" s="8"/>
      <c r="S28" s="8"/>
      <c r="T28" s="8"/>
      <c r="U28" s="8"/>
      <c r="V28" s="19"/>
    </row>
    <row r="29" spans="1:22" x14ac:dyDescent="0.25">
      <c r="A29" s="20"/>
      <c r="B29" s="22"/>
      <c r="C29" s="17"/>
      <c r="D29" s="10"/>
      <c r="E29" s="10"/>
      <c r="F29" s="10"/>
      <c r="G29" s="10"/>
      <c r="H29" s="10"/>
      <c r="I29" s="10"/>
      <c r="J29" s="6"/>
      <c r="K29" s="6"/>
      <c r="L29" s="6"/>
      <c r="M29" s="6"/>
      <c r="N29" s="6"/>
      <c r="O29" s="6"/>
      <c r="P29" s="8"/>
      <c r="Q29" s="8"/>
      <c r="R29" s="8"/>
      <c r="S29" s="8"/>
      <c r="T29" s="8"/>
      <c r="U29" s="8"/>
      <c r="V29" s="19"/>
    </row>
    <row r="30" spans="1:22" ht="31.5" customHeight="1" x14ac:dyDescent="0.25">
      <c r="A30" s="13"/>
      <c r="B30" s="13" t="s">
        <v>38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26" customFormat="1" ht="51" customHeight="1" x14ac:dyDescent="0.2">
      <c r="A31" s="175" t="s">
        <v>102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7"/>
    </row>
    <row r="32" spans="1:22" x14ac:dyDescent="0.25">
      <c r="A32" s="178" t="s">
        <v>43</v>
      </c>
      <c r="B32" s="178"/>
      <c r="C32" s="178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ht="35.25" customHeight="1" x14ac:dyDescent="0.25">
      <c r="A33" s="179"/>
      <c r="B33" s="179"/>
      <c r="C33" s="17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  <row r="34" spans="1:22" ht="31.5" customHeight="1" x14ac:dyDescent="0.25">
      <c r="A34" s="179" t="s">
        <v>44</v>
      </c>
      <c r="B34" s="179"/>
      <c r="C34" s="179"/>
      <c r="D34" s="110" t="s">
        <v>97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T34" s="110" t="s">
        <v>100</v>
      </c>
      <c r="U34" s="110"/>
      <c r="V34" s="110"/>
    </row>
    <row r="37" spans="1:22" x14ac:dyDescent="0.25">
      <c r="D37" s="92"/>
      <c r="E37" s="92"/>
      <c r="F37" s="92"/>
      <c r="G37" s="92"/>
      <c r="H37" s="92"/>
      <c r="I37" s="92"/>
    </row>
  </sheetData>
  <mergeCells count="37">
    <mergeCell ref="A6:F6"/>
    <mergeCell ref="G6:M6"/>
    <mergeCell ref="N6:R6"/>
    <mergeCell ref="S6:V6"/>
    <mergeCell ref="A1:V1"/>
    <mergeCell ref="A2:V2"/>
    <mergeCell ref="A3:F3"/>
    <mergeCell ref="G3:V3"/>
    <mergeCell ref="A4:F4"/>
    <mergeCell ref="G4:M4"/>
    <mergeCell ref="N4:R4"/>
    <mergeCell ref="S4:V4"/>
    <mergeCell ref="A5:F5"/>
    <mergeCell ref="G5:M5"/>
    <mergeCell ref="P5:R5"/>
    <mergeCell ref="S5:T5"/>
    <mergeCell ref="A7:F7"/>
    <mergeCell ref="G7:M7"/>
    <mergeCell ref="N7:R7"/>
    <mergeCell ref="S7:V7"/>
    <mergeCell ref="A8:A9"/>
    <mergeCell ref="B8:B9"/>
    <mergeCell ref="C8:C9"/>
    <mergeCell ref="D8:I8"/>
    <mergeCell ref="J8:O8"/>
    <mergeCell ref="P8:V8"/>
    <mergeCell ref="A31:V31"/>
    <mergeCell ref="A32:C33"/>
    <mergeCell ref="D32:I33"/>
    <mergeCell ref="J32:O33"/>
    <mergeCell ref="P32:U33"/>
    <mergeCell ref="V32:V33"/>
    <mergeCell ref="A34:C34"/>
    <mergeCell ref="D37:I37"/>
    <mergeCell ref="J34:O34"/>
    <mergeCell ref="D34:I34"/>
    <mergeCell ref="T34:V34"/>
  </mergeCells>
  <pageMargins left="0.3" right="0.2" top="0.38" bottom="0.28999999999999998" header="0.2" footer="0.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 ಅನುಬಂಧ-1A</vt:lpstr>
      <vt:lpstr> ಅನುಬಂಧ-1F</vt:lpstr>
      <vt:lpstr> ಅನುಬಂಧ-1F (2)</vt:lpstr>
      <vt:lpstr>39 MONTHS NPS'OPS</vt:lpstr>
      <vt:lpstr>3NPS`OPS</vt:lpstr>
      <vt:lpstr>ANNNEXURE 1 Teaching</vt:lpstr>
      <vt:lpstr>ANNNEXURE 1A Non Teaching</vt:lpstr>
      <vt:lpstr>ANNNEXURE 2 Govt College</vt:lpstr>
      <vt:lpstr>ANNNEXURE 1  JD OFFICE</vt:lpstr>
      <vt:lpstr>ANNNEXURE 2 JD OFFICE</vt:lpstr>
      <vt:lpstr>Sheet1</vt:lpstr>
      <vt:lpstr>NPS INFO 11.05.2022</vt:lpstr>
      <vt:lpstr>NPS INFO 11.05.2022 (2)</vt:lpstr>
      <vt:lpstr>' ಅನುಬಂಧ-1A'!Print_Area</vt:lpstr>
      <vt:lpstr>' ಅನುಬಂಧ-1F'!Print_Area</vt:lpstr>
      <vt:lpstr>' ಅನುಬಂಧ-1F (2)'!Print_Area</vt:lpstr>
      <vt:lpstr>'ANNNEXURE 1 Teaching'!Print_Area</vt:lpstr>
      <vt:lpstr>'ANNNEXURE 1A Non Teaching'!Print_Area</vt:lpstr>
      <vt:lpstr>'ANNNEXURE 2 Govt College'!Print_Area</vt:lpstr>
      <vt:lpstr>'ANNNEXURE 2 JD OFFICE'!Print_Area</vt:lpstr>
      <vt:lpstr>'NPS INFO 11.05.2022'!Print_Area</vt:lpstr>
      <vt:lpstr>'NPS INFO 11.05.2022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2022-11-24T09:38:12Z</dcterms:modified>
</cp:coreProperties>
</file>